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30" yWindow="270" windowWidth="15195" windowHeight="8400" tabRatio="587"/>
  </bookViews>
  <sheets>
    <sheet name="Table 1" sheetId="2" r:id="rId1"/>
    <sheet name="Table 2" sheetId="21" r:id="rId2"/>
    <sheet name="Table 3" sheetId="16" r:id="rId3"/>
  </sheets>
  <externalReferences>
    <externalReference r:id="rId4"/>
  </externalReferences>
  <definedNames>
    <definedName name="_xlnm.Print_Area" localSheetId="1">'Table 2'!$E$2:$F$294</definedName>
    <definedName name="_xlnm.Print_Area" localSheetId="2">'Table 3'!$D$2:$E$196</definedName>
  </definedNames>
  <calcPr calcId="145621" concurrentCalc="0"/>
</workbook>
</file>

<file path=xl/calcChain.xml><?xml version="1.0" encoding="utf-8"?>
<calcChain xmlns="http://schemas.openxmlformats.org/spreadsheetml/2006/main">
  <c r="A34" i="16" l="1"/>
  <c r="G302" i="2"/>
  <c r="H302" i="2"/>
  <c r="F301" i="2"/>
  <c r="A288" i="21"/>
  <c r="A286" i="21"/>
  <c r="A275" i="2"/>
  <c r="A168" i="21"/>
  <c r="A141" i="21"/>
  <c r="A106" i="16"/>
  <c r="A75" i="21"/>
  <c r="A57" i="16"/>
  <c r="A188" i="21"/>
  <c r="E42" i="16"/>
  <c r="A243" i="21"/>
  <c r="A106" i="21"/>
  <c r="A81" i="16"/>
  <c r="A82" i="16"/>
  <c r="A111" i="21"/>
  <c r="A87" i="16"/>
  <c r="A230" i="21"/>
  <c r="A285" i="21"/>
  <c r="A276" i="21"/>
  <c r="A190" i="16"/>
  <c r="A237" i="21"/>
  <c r="A279" i="21"/>
  <c r="A226" i="21"/>
  <c r="A240" i="21"/>
  <c r="A233" i="21"/>
  <c r="A142" i="21"/>
  <c r="A273" i="21"/>
  <c r="A271" i="21"/>
  <c r="A187" i="16"/>
  <c r="A265" i="21"/>
  <c r="A184" i="16"/>
  <c r="A231" i="21"/>
  <c r="A163" i="16"/>
  <c r="A229" i="21"/>
  <c r="A161" i="16"/>
  <c r="A214" i="21"/>
  <c r="A150" i="16"/>
  <c r="A151" i="16"/>
  <c r="A199" i="21"/>
  <c r="A186" i="21"/>
  <c r="A133" i="16"/>
  <c r="A131" i="21"/>
  <c r="A95" i="21"/>
  <c r="A71" i="16"/>
  <c r="A53" i="21"/>
  <c r="A82" i="21"/>
  <c r="A61" i="16"/>
  <c r="A66" i="21"/>
  <c r="A28" i="21"/>
  <c r="A36" i="21"/>
  <c r="A22" i="16"/>
  <c r="A289" i="21"/>
  <c r="A290" i="21"/>
  <c r="A291" i="21"/>
  <c r="A287" i="21"/>
  <c r="A292" i="21"/>
  <c r="A293" i="21"/>
  <c r="A294" i="21"/>
  <c r="A244" i="21"/>
  <c r="A228" i="21"/>
  <c r="A183" i="21"/>
  <c r="A167" i="21"/>
  <c r="A94" i="21"/>
  <c r="A172" i="21"/>
  <c r="A126" i="16"/>
  <c r="A170" i="21"/>
  <c r="A124" i="16"/>
  <c r="A107" i="21"/>
  <c r="A83" i="16"/>
  <c r="A32" i="21"/>
  <c r="A165" i="21"/>
  <c r="A283" i="21"/>
  <c r="A194" i="16"/>
  <c r="A284" i="21"/>
  <c r="A195" i="16"/>
  <c r="A196" i="16"/>
  <c r="A154" i="21"/>
  <c r="A116" i="16"/>
  <c r="A156" i="21"/>
  <c r="A117" i="16"/>
  <c r="A157" i="21"/>
  <c r="A118" i="16"/>
  <c r="A160" i="21"/>
  <c r="A119" i="16"/>
  <c r="A162" i="21"/>
  <c r="A120" i="16"/>
  <c r="A164" i="21"/>
  <c r="A121" i="16"/>
  <c r="A166" i="21"/>
  <c r="A122" i="16"/>
  <c r="A171" i="21"/>
  <c r="A125" i="16"/>
  <c r="A173" i="21"/>
  <c r="A127" i="16"/>
  <c r="A176" i="21"/>
  <c r="A128" i="16"/>
  <c r="A177" i="21"/>
  <c r="A129" i="16"/>
  <c r="A179" i="21"/>
  <c r="A130" i="16"/>
  <c r="A181" i="21"/>
  <c r="A131" i="16"/>
  <c r="A182" i="21"/>
  <c r="A132" i="16"/>
  <c r="A189" i="21"/>
  <c r="A134" i="16"/>
  <c r="A190" i="21"/>
  <c r="A135" i="16"/>
  <c r="A193" i="21"/>
  <c r="A136" i="16"/>
  <c r="A196" i="21"/>
  <c r="A137" i="16"/>
  <c r="A197" i="21"/>
  <c r="A138" i="16"/>
  <c r="A198" i="21"/>
  <c r="A139" i="16"/>
  <c r="A140" i="16"/>
  <c r="A202" i="21"/>
  <c r="A142" i="16"/>
  <c r="A201" i="21"/>
  <c r="A141" i="16"/>
  <c r="A204" i="21"/>
  <c r="A143" i="16"/>
  <c r="A205" i="21"/>
  <c r="A144" i="16"/>
  <c r="A207" i="21"/>
  <c r="A145" i="16"/>
  <c r="A208" i="21"/>
  <c r="A146" i="16"/>
  <c r="A209" i="21"/>
  <c r="A147" i="16"/>
  <c r="A211" i="21"/>
  <c r="A148" i="16"/>
  <c r="A213" i="21"/>
  <c r="A149" i="16"/>
  <c r="A216" i="21"/>
  <c r="A152" i="16"/>
  <c r="A218" i="21"/>
  <c r="A153" i="16"/>
  <c r="A219" i="21"/>
  <c r="A154" i="16"/>
  <c r="A221" i="21"/>
  <c r="A155" i="16"/>
  <c r="A223" i="21"/>
  <c r="A156" i="16"/>
  <c r="A224" i="21"/>
  <c r="A158" i="16"/>
  <c r="A225" i="21"/>
  <c r="A159" i="16"/>
  <c r="A160" i="16"/>
  <c r="A162" i="16"/>
  <c r="A164" i="16"/>
  <c r="A234" i="21"/>
  <c r="A165" i="16"/>
  <c r="A166" i="16"/>
  <c r="A238" i="21"/>
  <c r="A167" i="16"/>
  <c r="A239" i="21"/>
  <c r="A168" i="16"/>
  <c r="A169" i="16"/>
  <c r="A242" i="21"/>
  <c r="A170" i="16"/>
  <c r="A246" i="21"/>
  <c r="A171" i="16"/>
  <c r="A247" i="21"/>
  <c r="A172" i="16"/>
  <c r="A249" i="21"/>
  <c r="A173" i="16"/>
  <c r="A251" i="21"/>
  <c r="A174" i="16"/>
  <c r="A252" i="21"/>
  <c r="A175" i="16"/>
  <c r="A254" i="21"/>
  <c r="A176" i="16"/>
  <c r="A255" i="21"/>
  <c r="A177" i="16"/>
  <c r="A256" i="21"/>
  <c r="A178" i="16"/>
  <c r="A257" i="21"/>
  <c r="A179" i="16"/>
  <c r="A259" i="21"/>
  <c r="A180" i="16"/>
  <c r="A260" i="21"/>
  <c r="A181" i="16"/>
  <c r="A261" i="21"/>
  <c r="A182" i="16"/>
  <c r="A183" i="16"/>
  <c r="A266" i="21"/>
  <c r="A185" i="16"/>
  <c r="A269" i="21"/>
  <c r="A186" i="16"/>
  <c r="A275" i="21"/>
  <c r="A189" i="16"/>
  <c r="A191" i="16"/>
  <c r="A281" i="21"/>
  <c r="A192" i="16"/>
  <c r="A282" i="21"/>
  <c r="A193" i="16"/>
  <c r="A7" i="21"/>
  <c r="A4" i="16"/>
  <c r="A3" i="16"/>
  <c r="A10" i="21"/>
  <c r="A5" i="16"/>
  <c r="A11" i="21"/>
  <c r="A6" i="16"/>
  <c r="A12" i="21"/>
  <c r="A7" i="16"/>
  <c r="A13" i="21"/>
  <c r="A8" i="16"/>
  <c r="A14" i="21"/>
  <c r="A9" i="16"/>
  <c r="A15" i="21"/>
  <c r="A10" i="16"/>
  <c r="A16" i="21"/>
  <c r="A11" i="16"/>
  <c r="A19" i="21"/>
  <c r="A12" i="16"/>
  <c r="A13" i="16"/>
  <c r="A14" i="16"/>
  <c r="A25" i="21"/>
  <c r="A15" i="16"/>
  <c r="A26" i="21"/>
  <c r="A16" i="16"/>
  <c r="A27" i="21"/>
  <c r="A17" i="16"/>
  <c r="A19" i="16"/>
  <c r="A31" i="21"/>
  <c r="A20" i="16"/>
  <c r="A35" i="21"/>
  <c r="A21" i="16"/>
  <c r="A37" i="21"/>
  <c r="A23" i="16"/>
  <c r="A38" i="21"/>
  <c r="A24" i="16"/>
  <c r="A25" i="16"/>
  <c r="A39" i="21"/>
  <c r="A26" i="16"/>
  <c r="A41" i="21"/>
  <c r="A28" i="16"/>
  <c r="A42" i="21"/>
  <c r="A29" i="16"/>
  <c r="A30" i="16"/>
  <c r="A44" i="21"/>
  <c r="A31" i="16"/>
  <c r="A45" i="21"/>
  <c r="A32" i="16"/>
  <c r="A46" i="21"/>
  <c r="A49" i="21"/>
  <c r="A35" i="16"/>
  <c r="A36" i="16"/>
  <c r="A55" i="21"/>
  <c r="A37" i="16"/>
  <c r="A56" i="21"/>
  <c r="A38" i="16"/>
  <c r="A57" i="21"/>
  <c r="A39" i="16"/>
  <c r="A59" i="21"/>
  <c r="A41" i="16"/>
  <c r="A60" i="21"/>
  <c r="A42" i="16"/>
  <c r="A61" i="21"/>
  <c r="A43" i="16"/>
  <c r="A62" i="21"/>
  <c r="A44" i="16"/>
  <c r="A63" i="21"/>
  <c r="A45" i="16"/>
  <c r="A64" i="21"/>
  <c r="A46" i="16"/>
  <c r="A47" i="16"/>
  <c r="A68" i="21"/>
  <c r="A48" i="16"/>
  <c r="A69" i="21"/>
  <c r="A49" i="16"/>
  <c r="A70" i="21"/>
  <c r="A51" i="16"/>
  <c r="A71" i="21"/>
  <c r="A52" i="16"/>
  <c r="A53" i="16"/>
  <c r="A72" i="21"/>
  <c r="A54" i="16"/>
  <c r="A73" i="21"/>
  <c r="A55" i="16"/>
  <c r="A74" i="21"/>
  <c r="A56" i="16"/>
  <c r="A76" i="21"/>
  <c r="A58" i="16"/>
  <c r="A78" i="21"/>
  <c r="A59" i="16"/>
  <c r="A79" i="21"/>
  <c r="A60" i="16"/>
  <c r="A83" i="21"/>
  <c r="A62" i="16"/>
  <c r="A84" i="21"/>
  <c r="A63" i="16"/>
  <c r="A85" i="21"/>
  <c r="A64" i="16"/>
  <c r="A86" i="21"/>
  <c r="A65" i="16"/>
  <c r="A87" i="21"/>
  <c r="A66" i="16"/>
  <c r="A92" i="21"/>
  <c r="A93" i="21"/>
  <c r="A70" i="16"/>
  <c r="A96" i="21"/>
  <c r="A72" i="16"/>
  <c r="A97" i="21"/>
  <c r="A73" i="16"/>
  <c r="A98" i="21"/>
  <c r="A74" i="16"/>
  <c r="A99" i="21"/>
  <c r="A75" i="16"/>
  <c r="A102" i="21"/>
  <c r="A77" i="16"/>
  <c r="A103" i="21"/>
  <c r="A78" i="16"/>
  <c r="A104" i="21"/>
  <c r="A79" i="16"/>
  <c r="A105" i="21"/>
  <c r="A80" i="16"/>
  <c r="A108" i="21"/>
  <c r="A84" i="16"/>
  <c r="A109" i="21"/>
  <c r="A85" i="16"/>
  <c r="A110" i="21"/>
  <c r="A86" i="16"/>
  <c r="A115" i="21"/>
  <c r="A88" i="16"/>
  <c r="A116" i="21"/>
  <c r="A89" i="16"/>
  <c r="A117" i="21"/>
  <c r="A90" i="16"/>
  <c r="A118" i="21"/>
  <c r="A91" i="16"/>
  <c r="A120" i="21"/>
  <c r="A92" i="16"/>
  <c r="A122" i="21"/>
  <c r="A93" i="16"/>
  <c r="A124" i="21"/>
  <c r="A94" i="16"/>
  <c r="A125" i="21"/>
  <c r="A96" i="16"/>
  <c r="A128" i="21"/>
  <c r="A97" i="16"/>
  <c r="A130" i="21"/>
  <c r="A98" i="16"/>
  <c r="A132" i="21"/>
  <c r="A99" i="16"/>
  <c r="A133" i="21"/>
  <c r="A100" i="16"/>
  <c r="A134" i="21"/>
  <c r="A101" i="16"/>
  <c r="A135" i="21"/>
  <c r="A102" i="16"/>
  <c r="A136" i="21"/>
  <c r="A103" i="16"/>
  <c r="A138" i="21"/>
  <c r="A104" i="16"/>
  <c r="A140" i="21"/>
  <c r="A105" i="16"/>
  <c r="A107" i="16"/>
  <c r="A143" i="21"/>
  <c r="A108" i="16"/>
  <c r="A144" i="21"/>
  <c r="A109" i="16"/>
  <c r="A145" i="21"/>
  <c r="A110" i="16"/>
  <c r="A146" i="21"/>
  <c r="A112" i="16"/>
  <c r="A147" i="21"/>
  <c r="A113" i="16"/>
  <c r="A3" i="21"/>
  <c r="A4" i="21"/>
  <c r="A5" i="21"/>
  <c r="A6" i="21"/>
  <c r="A8" i="21"/>
  <c r="A9" i="21"/>
  <c r="A17" i="21"/>
  <c r="A18" i="21"/>
  <c r="A21" i="21"/>
  <c r="A22" i="21"/>
  <c r="A23" i="21"/>
  <c r="A24" i="21"/>
  <c r="A29" i="21"/>
  <c r="A30" i="21"/>
  <c r="A33" i="21"/>
  <c r="A34" i="21"/>
  <c r="A40" i="21"/>
  <c r="A43" i="21"/>
  <c r="A47" i="21"/>
  <c r="A48" i="21"/>
  <c r="A50" i="21"/>
  <c r="A51" i="21"/>
  <c r="A52" i="21"/>
  <c r="A54" i="21"/>
  <c r="A58" i="21"/>
  <c r="A65" i="21"/>
  <c r="A67" i="21"/>
  <c r="A77" i="21"/>
  <c r="A80" i="21"/>
  <c r="A81" i="21"/>
  <c r="A88" i="21"/>
  <c r="A89" i="21"/>
  <c r="A90" i="21"/>
  <c r="A91" i="21"/>
  <c r="A100" i="21"/>
  <c r="A101" i="21"/>
  <c r="A112" i="21"/>
  <c r="A113" i="21"/>
  <c r="A114" i="21"/>
  <c r="A119" i="21"/>
  <c r="A121" i="21"/>
  <c r="A123" i="21"/>
  <c r="A126" i="21"/>
  <c r="A127" i="21"/>
  <c r="A129" i="21"/>
  <c r="A137" i="21"/>
  <c r="A139" i="21"/>
  <c r="A148" i="21"/>
  <c r="A149" i="21"/>
  <c r="A150" i="21"/>
  <c r="A151" i="21"/>
  <c r="A152" i="21"/>
  <c r="A153" i="21"/>
  <c r="A155" i="21"/>
  <c r="A158" i="21"/>
  <c r="A159" i="21"/>
  <c r="A161" i="21"/>
  <c r="A163" i="21"/>
  <c r="A169" i="21"/>
  <c r="A123" i="16"/>
  <c r="A174" i="21"/>
  <c r="A175" i="21"/>
  <c r="A178" i="21"/>
  <c r="A180" i="21"/>
  <c r="A184" i="21"/>
  <c r="A185" i="21"/>
  <c r="A187" i="21"/>
  <c r="A191" i="21"/>
  <c r="A192" i="21"/>
  <c r="A194" i="21"/>
  <c r="A195" i="21"/>
  <c r="A200" i="21"/>
  <c r="A203" i="21"/>
  <c r="A206" i="21"/>
  <c r="A210" i="21"/>
  <c r="A212" i="21"/>
  <c r="A215" i="21"/>
  <c r="A217" i="21"/>
  <c r="A220" i="21"/>
  <c r="A222" i="21"/>
  <c r="A227" i="21"/>
  <c r="A232" i="21"/>
  <c r="A235" i="21"/>
  <c r="A236" i="21"/>
  <c r="A241" i="21"/>
  <c r="A245" i="21"/>
  <c r="A248" i="21"/>
  <c r="A250" i="21"/>
  <c r="A253" i="21"/>
  <c r="A258" i="21"/>
  <c r="A262" i="21"/>
  <c r="A263" i="21"/>
  <c r="A267" i="21"/>
  <c r="A268" i="21"/>
  <c r="A270" i="21"/>
  <c r="A272" i="21"/>
  <c r="A274" i="21"/>
  <c r="A277" i="21"/>
  <c r="A278" i="21"/>
  <c r="A280" i="21"/>
  <c r="A2" i="21"/>
  <c r="E41" i="16"/>
  <c r="D62" i="16"/>
  <c r="C117" i="16"/>
  <c r="E9" i="16"/>
  <c r="E31" i="16"/>
  <c r="C39" i="16"/>
  <c r="E26" i="16"/>
  <c r="C26" i="16"/>
  <c r="D18" i="21"/>
  <c r="D117" i="16"/>
  <c r="E117" i="16"/>
  <c r="A18" i="16"/>
  <c r="A95" i="16"/>
  <c r="A111" i="16"/>
  <c r="A157" i="16"/>
  <c r="A50" i="16"/>
  <c r="A40" i="16"/>
</calcChain>
</file>

<file path=xl/sharedStrings.xml><?xml version="1.0" encoding="utf-8"?>
<sst xmlns="http://schemas.openxmlformats.org/spreadsheetml/2006/main" count="2898" uniqueCount="1771">
  <si>
    <t>holtite</t>
  </si>
  <si>
    <t>kornerupine</t>
  </si>
  <si>
    <t>bonaccordite</t>
  </si>
  <si>
    <t>dravite</t>
  </si>
  <si>
    <t>elbaite</t>
  </si>
  <si>
    <t>werdingite</t>
  </si>
  <si>
    <t>KCaNaAl4B4Si2O18</t>
  </si>
  <si>
    <t>serendibite</t>
  </si>
  <si>
    <t>prismatine</t>
  </si>
  <si>
    <t>painite</t>
  </si>
  <si>
    <t>Haapala et al. (2007)</t>
  </si>
  <si>
    <t>aksaite</t>
  </si>
  <si>
    <t>Erd et al. (1979)</t>
  </si>
  <si>
    <t>"Fluor-feruvite"</t>
  </si>
  <si>
    <t>"Potassium-povondraite"</t>
  </si>
  <si>
    <t>ciprianiite</t>
  </si>
  <si>
    <t>azoproite</t>
  </si>
  <si>
    <t>fluor-liddicoatite</t>
  </si>
  <si>
    <t>"Liddicoatite"</t>
  </si>
  <si>
    <t>chromium-dravite</t>
  </si>
  <si>
    <t>wiluite</t>
  </si>
  <si>
    <t>olenite</t>
  </si>
  <si>
    <t>magnesiodumortierite</t>
  </si>
  <si>
    <t>Gebauer et al. (1997)</t>
  </si>
  <si>
    <t>grandidierite</t>
  </si>
  <si>
    <t>behierite</t>
  </si>
  <si>
    <t>seamanite</t>
  </si>
  <si>
    <t>datolite</t>
  </si>
  <si>
    <t>borcarite</t>
  </si>
  <si>
    <t>Galliski et al. (2010)</t>
  </si>
  <si>
    <t>yuanfuliite</t>
  </si>
  <si>
    <t>chambersite</t>
  </si>
  <si>
    <t>povondraite</t>
  </si>
  <si>
    <t>teepleite</t>
  </si>
  <si>
    <t>johachidolite</t>
  </si>
  <si>
    <t>jeremejevite</t>
  </si>
  <si>
    <t>karlite</t>
  </si>
  <si>
    <t>mcallisterite</t>
  </si>
  <si>
    <t>nagashimalite</t>
  </si>
  <si>
    <t>leucosphenite</t>
  </si>
  <si>
    <t>schorl</t>
  </si>
  <si>
    <t>dumortierite</t>
  </si>
  <si>
    <t>B-1</t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</si>
  <si>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</si>
  <si>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</si>
  <si>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</si>
  <si>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</si>
  <si>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</si>
  <si>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</si>
  <si>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</si>
  <si>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</si>
  <si>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</si>
  <si>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</si>
  <si>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</si>
  <si>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</si>
  <si>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</si>
  <si>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</si>
  <si>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</si>
  <si>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</si>
  <si>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</si>
  <si>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</si>
  <si>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</si>
  <si>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</si>
  <si>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</si>
  <si>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</si>
  <si>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</si>
  <si>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</si>
  <si>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</si>
  <si>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B-27</t>
  </si>
  <si>
    <t>B-28</t>
  </si>
  <si>
    <t>B-29</t>
  </si>
  <si>
    <t>B-30</t>
  </si>
  <si>
    <t>B-31</t>
  </si>
  <si>
    <t>B-32</t>
  </si>
  <si>
    <t>B-33</t>
  </si>
  <si>
    <t>B-34</t>
  </si>
  <si>
    <t>B-35</t>
  </si>
  <si>
    <t>B-36</t>
  </si>
  <si>
    <t>B-37</t>
  </si>
  <si>
    <t>B-38</t>
  </si>
  <si>
    <t>B-39</t>
  </si>
  <si>
    <t>B-40</t>
  </si>
  <si>
    <t>B-41</t>
  </si>
  <si>
    <t>B-42</t>
  </si>
  <si>
    <t>B-43</t>
  </si>
  <si>
    <t>B-44</t>
  </si>
  <si>
    <t>B-45</t>
  </si>
  <si>
    <t>B-46</t>
  </si>
  <si>
    <t>B-47</t>
  </si>
  <si>
    <t>B-48</t>
  </si>
  <si>
    <t>B-49</t>
  </si>
  <si>
    <t>B-50</t>
  </si>
  <si>
    <t>B-51</t>
  </si>
  <si>
    <t>B-52</t>
  </si>
  <si>
    <t>B-53</t>
  </si>
  <si>
    <t>B-54</t>
  </si>
  <si>
    <t>B-55</t>
  </si>
  <si>
    <t>B-56</t>
  </si>
  <si>
    <t>B-57</t>
  </si>
  <si>
    <t>B-58</t>
  </si>
  <si>
    <t>B-59</t>
  </si>
  <si>
    <t>B-60</t>
  </si>
  <si>
    <t>B-61</t>
  </si>
  <si>
    <t>B-62</t>
  </si>
  <si>
    <t>B-63</t>
  </si>
  <si>
    <t>B-64</t>
  </si>
  <si>
    <t>B-65</t>
  </si>
  <si>
    <t>B-66</t>
  </si>
  <si>
    <t>B-67</t>
  </si>
  <si>
    <t>B-68</t>
  </si>
  <si>
    <t>B-69</t>
  </si>
  <si>
    <t>B-70</t>
  </si>
  <si>
    <t>B-71</t>
  </si>
  <si>
    <t>B-72</t>
  </si>
  <si>
    <t>B-73</t>
  </si>
  <si>
    <t>B-74</t>
  </si>
  <si>
    <t>B-75</t>
  </si>
  <si>
    <t>B-76</t>
  </si>
  <si>
    <t>B-77</t>
  </si>
  <si>
    <t>B-78</t>
  </si>
  <si>
    <t>B-79</t>
  </si>
  <si>
    <t>B-80</t>
  </si>
  <si>
    <t>B-81</t>
  </si>
  <si>
    <t>B-82</t>
  </si>
  <si>
    <t>B-83</t>
  </si>
  <si>
    <t>B-84</t>
  </si>
  <si>
    <t>B-85</t>
  </si>
  <si>
    <t>B-86</t>
  </si>
  <si>
    <t>B-87</t>
  </si>
  <si>
    <t>B-88</t>
  </si>
  <si>
    <t>B-89</t>
  </si>
  <si>
    <t>B-90</t>
  </si>
  <si>
    <t>B-91</t>
  </si>
  <si>
    <t>B-92</t>
  </si>
  <si>
    <t>B-93</t>
  </si>
  <si>
    <t>B-94</t>
  </si>
  <si>
    <t>B-95</t>
  </si>
  <si>
    <t>B-96</t>
  </si>
  <si>
    <t>B-97</t>
  </si>
  <si>
    <t>B-98</t>
  </si>
  <si>
    <t>B-99</t>
  </si>
  <si>
    <t>B-100</t>
  </si>
  <si>
    <t>B-101</t>
  </si>
  <si>
    <t>B-102</t>
  </si>
  <si>
    <t>B-103</t>
  </si>
  <si>
    <t>B-104</t>
  </si>
  <si>
    <t>B-105</t>
  </si>
  <si>
    <t>B-106</t>
  </si>
  <si>
    <t>B-107</t>
  </si>
  <si>
    <t>B-108</t>
  </si>
  <si>
    <t>B-109</t>
  </si>
  <si>
    <t>B-110</t>
  </si>
  <si>
    <t>B-111</t>
  </si>
  <si>
    <t>B-112</t>
  </si>
  <si>
    <t>B-113</t>
  </si>
  <si>
    <t>B-114</t>
  </si>
  <si>
    <t>B-115</t>
  </si>
  <si>
    <t>B-116</t>
  </si>
  <si>
    <t>B-117</t>
  </si>
  <si>
    <t>B-118</t>
  </si>
  <si>
    <t>B-119</t>
  </si>
  <si>
    <t>B-120</t>
  </si>
  <si>
    <t>B-121</t>
  </si>
  <si>
    <t>B-122</t>
  </si>
  <si>
    <t>B-123</t>
  </si>
  <si>
    <t>B-124</t>
  </si>
  <si>
    <t>B-125</t>
  </si>
  <si>
    <t>B-126</t>
  </si>
  <si>
    <t>B-127</t>
  </si>
  <si>
    <t>B-128</t>
  </si>
  <si>
    <t>B-129</t>
  </si>
  <si>
    <t>B-130</t>
  </si>
  <si>
    <t>B-131</t>
  </si>
  <si>
    <t>B-132</t>
  </si>
  <si>
    <t>B-133</t>
  </si>
  <si>
    <t>B-134</t>
  </si>
  <si>
    <t>B-135</t>
  </si>
  <si>
    <t>B-136</t>
  </si>
  <si>
    <t>B-137</t>
  </si>
  <si>
    <t>B-138</t>
  </si>
  <si>
    <t>B-139</t>
  </si>
  <si>
    <t>B-140</t>
  </si>
  <si>
    <t>B-141</t>
  </si>
  <si>
    <t>B-142</t>
  </si>
  <si>
    <t>B-143</t>
  </si>
  <si>
    <t>B-144</t>
  </si>
  <si>
    <t>B-145</t>
  </si>
  <si>
    <t>B-146</t>
  </si>
  <si>
    <t>B-147</t>
  </si>
  <si>
    <t>B-148</t>
  </si>
  <si>
    <t>B-149</t>
  </si>
  <si>
    <t>B-150</t>
  </si>
  <si>
    <t>B-151</t>
  </si>
  <si>
    <t>B-152</t>
  </si>
  <si>
    <t>B-153</t>
  </si>
  <si>
    <t>B-154</t>
  </si>
  <si>
    <t>B-155</t>
  </si>
  <si>
    <t>B-156</t>
  </si>
  <si>
    <t>B-157</t>
  </si>
  <si>
    <t>B-158</t>
  </si>
  <si>
    <t>B-159</t>
  </si>
  <si>
    <t>B-160</t>
  </si>
  <si>
    <t>B-161</t>
  </si>
  <si>
    <t>B-162</t>
  </si>
  <si>
    <t>B-163</t>
  </si>
  <si>
    <t>B-164</t>
  </si>
  <si>
    <t>B-165</t>
  </si>
  <si>
    <t>B-166</t>
  </si>
  <si>
    <t>B-167</t>
  </si>
  <si>
    <t>B-168</t>
  </si>
  <si>
    <t>B-169</t>
  </si>
  <si>
    <t>B-170</t>
  </si>
  <si>
    <t>B-171</t>
  </si>
  <si>
    <t>B-172</t>
  </si>
  <si>
    <t>B-173</t>
  </si>
  <si>
    <t>B-174</t>
  </si>
  <si>
    <t>B-175</t>
  </si>
  <si>
    <t>B-176</t>
  </si>
  <si>
    <t>B-177</t>
  </si>
  <si>
    <t>B-178</t>
  </si>
  <si>
    <t>B-179</t>
  </si>
  <si>
    <t>B-180</t>
  </si>
  <si>
    <t>B-181</t>
  </si>
  <si>
    <t>B-182</t>
  </si>
  <si>
    <t>B-183</t>
  </si>
  <si>
    <t>B-184</t>
  </si>
  <si>
    <t>B-185</t>
  </si>
  <si>
    <t>B-186</t>
  </si>
  <si>
    <t>B-187</t>
  </si>
  <si>
    <t>B-188</t>
  </si>
  <si>
    <t>B-189</t>
  </si>
  <si>
    <t>B-190</t>
  </si>
  <si>
    <t>B-191</t>
  </si>
  <si>
    <t>B-192</t>
  </si>
  <si>
    <t>B-193</t>
  </si>
  <si>
    <t>B-194</t>
  </si>
  <si>
    <t>B-195</t>
  </si>
  <si>
    <t>B-196</t>
  </si>
  <si>
    <t>B-197</t>
  </si>
  <si>
    <t>B-198</t>
  </si>
  <si>
    <t>B-199</t>
  </si>
  <si>
    <t>B-200</t>
  </si>
  <si>
    <t>B-201</t>
  </si>
  <si>
    <t>B-202</t>
  </si>
  <si>
    <t>B-203</t>
  </si>
  <si>
    <t>B-204</t>
  </si>
  <si>
    <t>B-205</t>
  </si>
  <si>
    <t>B-206</t>
  </si>
  <si>
    <t>B-207</t>
  </si>
  <si>
    <t>B-208</t>
  </si>
  <si>
    <t>B-209</t>
  </si>
  <si>
    <t>B-210</t>
  </si>
  <si>
    <t>B-211</t>
  </si>
  <si>
    <t>B-212</t>
  </si>
  <si>
    <t>B-213</t>
  </si>
  <si>
    <t>B-214</t>
  </si>
  <si>
    <t>B-215</t>
  </si>
  <si>
    <t>B-216</t>
  </si>
  <si>
    <t>B-217</t>
  </si>
  <si>
    <t>B-218</t>
  </si>
  <si>
    <t>B-219</t>
  </si>
  <si>
    <t>B-220</t>
  </si>
  <si>
    <t>B-221</t>
  </si>
  <si>
    <t>B-222</t>
  </si>
  <si>
    <t>B-223</t>
  </si>
  <si>
    <t>B-224</t>
  </si>
  <si>
    <t>B-225</t>
  </si>
  <si>
    <t>B-226</t>
  </si>
  <si>
    <t>B-227</t>
  </si>
  <si>
    <t>B-228</t>
  </si>
  <si>
    <t>B-229</t>
  </si>
  <si>
    <t>B-230</t>
  </si>
  <si>
    <t>B-231</t>
  </si>
  <si>
    <t>B-232</t>
  </si>
  <si>
    <t>B-233</t>
  </si>
  <si>
    <t>B-234</t>
  </si>
  <si>
    <t>B-235</t>
  </si>
  <si>
    <t>B-236</t>
  </si>
  <si>
    <t>B-237</t>
  </si>
  <si>
    <t>B-238</t>
  </si>
  <si>
    <t>B-239</t>
  </si>
  <si>
    <t>B-240</t>
  </si>
  <si>
    <t>B-241</t>
  </si>
  <si>
    <t>B-242</t>
  </si>
  <si>
    <t>B-243</t>
  </si>
  <si>
    <t>B-244</t>
  </si>
  <si>
    <t>B-245</t>
  </si>
  <si>
    <t>B-246</t>
  </si>
  <si>
    <t>B-247</t>
  </si>
  <si>
    <t>B-248</t>
  </si>
  <si>
    <t>B-249</t>
  </si>
  <si>
    <t>B-250</t>
  </si>
  <si>
    <t>B-251</t>
  </si>
  <si>
    <t>B-252</t>
  </si>
  <si>
    <t>B-253</t>
  </si>
  <si>
    <t>B-254</t>
  </si>
  <si>
    <t>B-255</t>
  </si>
  <si>
    <t>B-256</t>
  </si>
  <si>
    <t>B-257</t>
  </si>
  <si>
    <t>B-258</t>
  </si>
  <si>
    <t>B-259</t>
  </si>
  <si>
    <t>B-260</t>
  </si>
  <si>
    <t>B-261</t>
  </si>
  <si>
    <t>B-262</t>
  </si>
  <si>
    <t>B-264</t>
  </si>
  <si>
    <t>B-265</t>
  </si>
  <si>
    <t>B-266</t>
  </si>
  <si>
    <t>B-267</t>
  </si>
  <si>
    <t>charlesite</t>
  </si>
  <si>
    <t>Locality</t>
  </si>
  <si>
    <t>nordenskioldine</t>
  </si>
  <si>
    <t>tincalconite</t>
  </si>
  <si>
    <t>Chromo-alumino-povondraite</t>
  </si>
  <si>
    <t>avogadrite</t>
  </si>
  <si>
    <t>bakerite</t>
  </si>
  <si>
    <t>bandylite</t>
  </si>
  <si>
    <t>barberiite</t>
  </si>
  <si>
    <t>biringuccite</t>
  </si>
  <si>
    <t>blatterite</t>
  </si>
  <si>
    <t>bobtraillite</t>
  </si>
  <si>
    <t>boracite</t>
  </si>
  <si>
    <t>boralsilite</t>
  </si>
  <si>
    <t>borax</t>
  </si>
  <si>
    <t>borocookeite</t>
  </si>
  <si>
    <t>boromullite</t>
  </si>
  <si>
    <t>brianroulstonite</t>
  </si>
  <si>
    <t>britvinite</t>
  </si>
  <si>
    <t>buryatite</t>
  </si>
  <si>
    <t>byzantievite</t>
  </si>
  <si>
    <t>cahnite</t>
  </si>
  <si>
    <t>calciborite</t>
  </si>
  <si>
    <t>canavesite</t>
  </si>
  <si>
    <t>capranicaite</t>
  </si>
  <si>
    <t>carboborite</t>
  </si>
  <si>
    <t>chelkarite</t>
  </si>
  <si>
    <t>chestermanite</t>
  </si>
  <si>
    <t>clinokurchatovite</t>
  </si>
  <si>
    <t>clinometaborite</t>
  </si>
  <si>
    <t>colemanite</t>
  </si>
  <si>
    <t>congolite</t>
  </si>
  <si>
    <t>danburite</t>
  </si>
  <si>
    <t>darrellhenryite</t>
  </si>
  <si>
    <t>diomignite</t>
  </si>
  <si>
    <t>ekaterinite</t>
  </si>
  <si>
    <t>ericaite</t>
  </si>
  <si>
    <t>ezcurrite</t>
  </si>
  <si>
    <t>fabianite</t>
  </si>
  <si>
    <t>fedorovskite</t>
  </si>
  <si>
    <t>ferruccite</t>
  </si>
  <si>
    <t>feruvite</t>
  </si>
  <si>
    <t>fluoborite</t>
  </si>
  <si>
    <t>fluor-buergerite</t>
  </si>
  <si>
    <t>fluor-dravite</t>
  </si>
  <si>
    <t>fluor-elbaite</t>
  </si>
  <si>
    <t>fluor-schorl</t>
  </si>
  <si>
    <t>fluor-tsilaisite</t>
  </si>
  <si>
    <t>fluor-uvite</t>
  </si>
  <si>
    <t>foitite</t>
  </si>
  <si>
    <t>fredrikssonite</t>
  </si>
  <si>
    <t>frolovite</t>
  </si>
  <si>
    <t>garrelsite</t>
  </si>
  <si>
    <t>gaudefroyite</t>
  </si>
  <si>
    <t>ginorite</t>
  </si>
  <si>
    <t>gowerite</t>
  </si>
  <si>
    <t>halurgite</t>
  </si>
  <si>
    <t>hambergite</t>
  </si>
  <si>
    <t>harkerite</t>
  </si>
  <si>
    <t>heidornite</t>
  </si>
  <si>
    <t>henmilite</t>
  </si>
  <si>
    <t>hexahydroborite</t>
  </si>
  <si>
    <t>hilgardite</t>
  </si>
  <si>
    <t>homilite</t>
  </si>
  <si>
    <t>howlite</t>
  </si>
  <si>
    <t>hulsite</t>
  </si>
  <si>
    <t>hungchaoite</t>
  </si>
  <si>
    <t>hyalotekite</t>
  </si>
  <si>
    <t>hydroboracite</t>
  </si>
  <si>
    <t>hydrochlorborite</t>
  </si>
  <si>
    <t>hydroxylborite</t>
  </si>
  <si>
    <t>inderborite</t>
  </si>
  <si>
    <t>inderite</t>
  </si>
  <si>
    <t>inyoite</t>
  </si>
  <si>
    <t>iquiqueite</t>
  </si>
  <si>
    <t>jacquesdietrichite</t>
  </si>
  <si>
    <t>jadarite</t>
  </si>
  <si>
    <t>jarandolite</t>
  </si>
  <si>
    <t>jimboite</t>
  </si>
  <si>
    <t>kalborsite</t>
  </si>
  <si>
    <t>kaliborite</t>
  </si>
  <si>
    <t>kasatkinite</t>
  </si>
  <si>
    <t>kernite</t>
  </si>
  <si>
    <t>kirchhoffite</t>
  </si>
  <si>
    <t>knasibfite</t>
  </si>
  <si>
    <t>korzhinskite</t>
  </si>
  <si>
    <t>kotoite</t>
  </si>
  <si>
    <t>kurchatovite</t>
  </si>
  <si>
    <t>kurgantaite</t>
  </si>
  <si>
    <t>kurnakovite</t>
  </si>
  <si>
    <t>larderellite</t>
  </si>
  <si>
    <t>leucostaurite</t>
  </si>
  <si>
    <t>lisitsynite</t>
  </si>
  <si>
    <t>londonite</t>
  </si>
  <si>
    <t>ludwigite</t>
  </si>
  <si>
    <t>magnesio-foitite</t>
  </si>
  <si>
    <t>magnesiohulsite</t>
  </si>
  <si>
    <t>maleevite</t>
  </si>
  <si>
    <t>malinkoite</t>
  </si>
  <si>
    <t>manandonite</t>
  </si>
  <si>
    <t>martinite</t>
  </si>
  <si>
    <t>mereheadite</t>
  </si>
  <si>
    <t>metaborite</t>
  </si>
  <si>
    <t>meyerhofferite</t>
  </si>
  <si>
    <t>nasinite</t>
  </si>
  <si>
    <t>nifontovite</t>
  </si>
  <si>
    <t>nioboholtite</t>
  </si>
  <si>
    <t>nobleite</t>
  </si>
  <si>
    <t>numanoite</t>
  </si>
  <si>
    <t>okayamalite</t>
  </si>
  <si>
    <t>olshanskyite</t>
  </si>
  <si>
    <t>ominelite</t>
  </si>
  <si>
    <t>orthopinakiolite</t>
  </si>
  <si>
    <t>oxy-chromium-dravite</t>
  </si>
  <si>
    <t>oxy-dravite</t>
  </si>
  <si>
    <t>oxy-schorl</t>
  </si>
  <si>
    <t>oxy-vanadium-dravite</t>
  </si>
  <si>
    <t>parasibirskite</t>
  </si>
  <si>
    <t>pekovite</t>
  </si>
  <si>
    <t>penobsquisite</t>
  </si>
  <si>
    <t>pentahydroborite</t>
  </si>
  <si>
    <t>pinakiolite</t>
  </si>
  <si>
    <t>pinnoite</t>
  </si>
  <si>
    <t>poudretteite</t>
  </si>
  <si>
    <t>preobrazhenskite</t>
  </si>
  <si>
    <t>pringleite</t>
  </si>
  <si>
    <t>probertite</t>
  </si>
  <si>
    <t>pseudosinhalite</t>
  </si>
  <si>
    <t>qilianshanite</t>
  </si>
  <si>
    <t>qingsongite</t>
  </si>
  <si>
    <t>reedmergnerite</t>
  </si>
  <si>
    <t>rhodizite</t>
  </si>
  <si>
    <t>rivadavite</t>
  </si>
  <si>
    <t>rogermitchellite</t>
  </si>
  <si>
    <t>rossmanite</t>
  </si>
  <si>
    <t>roweite</t>
  </si>
  <si>
    <t>ruitenbergite</t>
  </si>
  <si>
    <t>sakhaite</t>
  </si>
  <si>
    <t>santarosaite</t>
  </si>
  <si>
    <t>santite</t>
  </si>
  <si>
    <t>sassolite</t>
  </si>
  <si>
    <t>satimolite</t>
  </si>
  <si>
    <t>sborgite</t>
  </si>
  <si>
    <t>schiavinatoite</t>
  </si>
  <si>
    <t>searlesite</t>
  </si>
  <si>
    <t>shabynite</t>
  </si>
  <si>
    <t>shimazakiite</t>
  </si>
  <si>
    <t>sibirskite</t>
  </si>
  <si>
    <t>sinhalite</t>
  </si>
  <si>
    <t>solongoite</t>
  </si>
  <si>
    <t>steedeite</t>
  </si>
  <si>
    <t>strontioginorite</t>
  </si>
  <si>
    <t>studenitsite</t>
  </si>
  <si>
    <t>sturmanite</t>
  </si>
  <si>
    <t>suanite</t>
  </si>
  <si>
    <t>sulfoborite</t>
  </si>
  <si>
    <t>sussexite</t>
  </si>
  <si>
    <t>szklaryite</t>
  </si>
  <si>
    <t>takedaite</t>
  </si>
  <si>
    <t>taramellite</t>
  </si>
  <si>
    <t>tertschite</t>
  </si>
  <si>
    <t>teruggite</t>
  </si>
  <si>
    <t>tienshanite</t>
  </si>
  <si>
    <t>tinzenite</t>
  </si>
  <si>
    <t>titanoholtite</t>
  </si>
  <si>
    <t>titantaramellite</t>
  </si>
  <si>
    <t>trembathite</t>
  </si>
  <si>
    <t>tsilaisite</t>
  </si>
  <si>
    <t>tunellite</t>
  </si>
  <si>
    <t>tusionite</t>
  </si>
  <si>
    <t>tuzlaite</t>
  </si>
  <si>
    <t>tyretskite</t>
  </si>
  <si>
    <t>ulexite</t>
  </si>
  <si>
    <t>uralborite</t>
  </si>
  <si>
    <t>uvite</t>
  </si>
  <si>
    <t>vanadio-oxy-chromium-dravite</t>
  </si>
  <si>
    <t>vanadio-oxy-dravite</t>
  </si>
  <si>
    <t>vimsite</t>
  </si>
  <si>
    <t>vistepite</t>
  </si>
  <si>
    <t>vitimite</t>
  </si>
  <si>
    <t>vladkrivovichevite</t>
  </si>
  <si>
    <t>volkovskite</t>
  </si>
  <si>
    <t>vonsenite</t>
  </si>
  <si>
    <t>walkerite</t>
  </si>
  <si>
    <t>wardsmithite</t>
  </si>
  <si>
    <t>warwickite</t>
  </si>
  <si>
    <t>wawayandaite</t>
  </si>
  <si>
    <t>wightmanite</t>
  </si>
  <si>
    <t>wiserite</t>
  </si>
  <si>
    <t>adachiite</t>
  </si>
  <si>
    <t>admontite</t>
  </si>
  <si>
    <t>alfredstelznerite</t>
  </si>
  <si>
    <t>aluminomagnesiohulsite</t>
  </si>
  <si>
    <t>ameghinite</t>
  </si>
  <si>
    <t>ammonioborite</t>
  </si>
  <si>
    <t>aristarainite</t>
  </si>
  <si>
    <t>axinite-(fe)</t>
  </si>
  <si>
    <t>axinite-(mg)</t>
  </si>
  <si>
    <t>axinite-(mn)</t>
  </si>
  <si>
    <t>braitschite-(ce)</t>
  </si>
  <si>
    <t>calcybeborosilite-(y)</t>
  </si>
  <si>
    <t>cappelenite-(y)</t>
  </si>
  <si>
    <t>hellandite-(ce)</t>
  </si>
  <si>
    <t>hellandite-(y)</t>
  </si>
  <si>
    <t>hundholmenite-(y)</t>
  </si>
  <si>
    <t>kapitsaite-(y)</t>
  </si>
  <si>
    <t>laptevite-(ce)</t>
  </si>
  <si>
    <t>luinaite-(oh)</t>
  </si>
  <si>
    <t>melanocerite-(ce)</t>
  </si>
  <si>
    <t>mottanaite-(ce)</t>
  </si>
  <si>
    <t>moydite-(y)</t>
  </si>
  <si>
    <t>okanoganite-(y)</t>
  </si>
  <si>
    <t>peprossiite-(ce)</t>
  </si>
  <si>
    <t>pertsevite-(f)</t>
  </si>
  <si>
    <t>pertsevite-(oh)</t>
  </si>
  <si>
    <t>piergorite-(ce)</t>
  </si>
  <si>
    <t>proshchenkoite-(y)</t>
  </si>
  <si>
    <t>ramanite-(cs)</t>
  </si>
  <si>
    <t>ramanite-(rb)</t>
  </si>
  <si>
    <t>stillwellite-(ce)</t>
  </si>
  <si>
    <t>tadzhikite-(ce)</t>
  </si>
  <si>
    <t>tritomite-(ce)</t>
  </si>
  <si>
    <t>tritomite-(y)</t>
  </si>
  <si>
    <t>vicanite-(ce)</t>
  </si>
  <si>
    <t>Relationship</t>
  </si>
  <si>
    <t>Tourmaline supergroup</t>
  </si>
  <si>
    <t>CaFe2+3 Al6(Si5AlO18)(BO3)3(OH)3(OH)</t>
  </si>
  <si>
    <t>MgB6O10·7H2O</t>
  </si>
  <si>
    <r>
      <t>MgB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7</t>
    </r>
    <r>
      <rPr>
        <sz val="10"/>
        <rFont val="Arial"/>
        <family val="2"/>
      </rPr>
      <t>(OH)</t>
    </r>
    <r>
      <rPr>
        <sz val="8"/>
        <rFont val="Verdana"/>
        <family val="2"/>
      </rPr>
      <t>6</t>
    </r>
    <r>
      <rPr>
        <sz val="10"/>
        <rFont val="Arial"/>
        <family val="2"/>
      </rPr>
      <t>·2H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</si>
  <si>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t>Ca4B16O16(OH)24·19H2O</t>
  </si>
  <si>
    <t>Blazko et al. (1962)</t>
  </si>
  <si>
    <t>Mg2AlO2(BO3)</t>
  </si>
  <si>
    <t>NaB3O3(OH)4</t>
  </si>
  <si>
    <t>(NH4)3B15O20(OH)8·4H2O</t>
  </si>
  <si>
    <t>Schaller (1933)</t>
  </si>
  <si>
    <t>Na2Mg[B6O8(OH)4]2·4H2O</t>
  </si>
  <si>
    <t>KBF4</t>
  </si>
  <si>
    <t>Ca4Fe2+2Al4[B2Si8O30](OH)2</t>
  </si>
  <si>
    <t>Ca4Mn2+2Al4[B2Si8O30](OH)2</t>
  </si>
  <si>
    <t>Ca4Mg2Al4[B2Si8O30](OH)2</t>
  </si>
  <si>
    <t>Mg2[(Ti,Mg),Fe3+]O2BO3</t>
  </si>
  <si>
    <t>Ludwigite group</t>
  </si>
  <si>
    <t>Pinakiolite group</t>
  </si>
  <si>
    <t>Axinite group</t>
  </si>
  <si>
    <t>Boracite group</t>
  </si>
  <si>
    <t>Danburite group</t>
  </si>
  <si>
    <t>Ca4B5Si3O15(OH)5</t>
  </si>
  <si>
    <t>Gadolinite-datolite group</t>
  </si>
  <si>
    <t>CuB(OH)4Cl</t>
  </si>
  <si>
    <t>NH4BF4</t>
  </si>
  <si>
    <t>TaBO4</t>
  </si>
  <si>
    <r>
      <t>Be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(BO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)(OH)·H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</si>
  <si>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CsBe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Al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(B</t>
    </r>
    <r>
      <rPr>
        <vertAlign val="subscript"/>
        <sz val="10"/>
        <rFont val="Arial"/>
        <family val="2"/>
      </rPr>
      <t>11</t>
    </r>
    <r>
      <rPr>
        <sz val="10"/>
        <rFont val="Arial"/>
        <family val="2"/>
      </rPr>
      <t>Be)O</t>
    </r>
    <r>
      <rPr>
        <vertAlign val="subscript"/>
        <sz val="10"/>
        <rFont val="Arial"/>
        <family val="2"/>
      </rPr>
      <t>28</t>
    </r>
  </si>
  <si>
    <r>
      <t>KBe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Al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(B</t>
    </r>
    <r>
      <rPr>
        <vertAlign val="subscript"/>
        <sz val="10"/>
        <rFont val="Arial"/>
        <family val="2"/>
      </rPr>
      <t>11</t>
    </r>
    <r>
      <rPr>
        <sz val="10"/>
        <rFont val="Arial"/>
        <family val="2"/>
      </rPr>
      <t>Be)O</t>
    </r>
    <r>
      <rPr>
        <vertAlign val="subscript"/>
        <sz val="10"/>
        <rFont val="Arial"/>
        <family val="2"/>
      </rPr>
      <t>28</t>
    </r>
  </si>
  <si>
    <r>
      <t>Be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BO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(OH)</t>
    </r>
  </si>
  <si>
    <t>Na2B5O8(OH)·H2O</t>
  </si>
  <si>
    <t>Sb5+3Mn3+9Mn2+35(BO3)16O32</t>
  </si>
  <si>
    <t>Orthopinakiolite group</t>
  </si>
  <si>
    <t>(Na,Ca)13Sr11(Zr,Y,Nb)14Si42B6O132(OH)12·12H2O</t>
  </si>
  <si>
    <t>McDonald and Chao (2005)</t>
  </si>
  <si>
    <t>Ni2Fe3+O2(BO3)</t>
  </si>
  <si>
    <t>Mg3B7O13Cl</t>
  </si>
  <si>
    <t>Al16B6O30(Si2O7)</t>
  </si>
  <si>
    <t>Na2B4O5(OH)4·8H2O</t>
  </si>
  <si>
    <t>Ca4MgB4O6(CO3)2(OH)6</t>
  </si>
  <si>
    <t>Chlorite group</t>
  </si>
  <si>
    <t>LiAl4(Si3B)O10(OH)8</t>
  </si>
  <si>
    <t>Zagorsky et al. (2003)</t>
  </si>
  <si>
    <t>Al9BSi2O19</t>
  </si>
  <si>
    <t>Buick et al. (2008)</t>
  </si>
  <si>
    <t>Mica group</t>
  </si>
  <si>
    <t>KAl2(Si3B)O10(OH)2</t>
  </si>
  <si>
    <t>Ca6.15Na0.85Ce2[B6O7(OH)3(O,OH)3]4·H2O</t>
  </si>
  <si>
    <t>Ca3B5O6(OH)7Cl2·8H2O</t>
  </si>
  <si>
    <t>Pb14Mg9Si10O28(BO3)4(CO3)2F2(OH)12</t>
  </si>
  <si>
    <t>Ca3(Si,Fe3+,Al)SO4B(OH)4(OH,O)6·12H2O</t>
  </si>
  <si>
    <t>Ettringite group</t>
  </si>
  <si>
    <t>Malinko et al. (2001)</t>
  </si>
  <si>
    <t>Ba5(Ca,REE,Y)22(Ti,Nb)18(SiO4)4(PO4,SiO4)4(BO3)9O22[(OH),F]43·1.5H2O</t>
  </si>
  <si>
    <t>Ca2B(AsO4)(OH)4</t>
  </si>
  <si>
    <t>Palache and Bauer (1927)</t>
  </si>
  <si>
    <t>CaB2O4</t>
  </si>
  <si>
    <t>Pekov et al. (2000)</t>
  </si>
  <si>
    <t>(Y,REE,Ca)2(B,Be)2(SiO4)2(OH,O)2</t>
  </si>
  <si>
    <t>Mg2(HBO3)(CO3)·5H2O</t>
  </si>
  <si>
    <t>Ferraris et al. (1978)</t>
  </si>
  <si>
    <t>BaY6B6Si3O24F2</t>
  </si>
  <si>
    <t>Callegari et al. (2011)</t>
  </si>
  <si>
    <t>Ca2Mg[B(OH)4]2(CO3)2·4H2O</t>
  </si>
  <si>
    <t>Mn3B7O13Cl</t>
  </si>
  <si>
    <t>Ca6Al2(SO4)2B(OH)4(OH,O)12·26H2O</t>
  </si>
  <si>
    <t>CaMgB2O4Cl2·7H2O</t>
  </si>
  <si>
    <t>Avrova et al. (1968)</t>
  </si>
  <si>
    <t>Mg2(Fe3+,Mg,Al,Sb5+)O2BO3</t>
  </si>
  <si>
    <t>NaMg3Cr6(Si6O18)(BO3)3(OH)3OH</t>
  </si>
  <si>
    <t>NaCr3(Al4Mg2)(Si6O18)(BO3)3(OH)3O</t>
  </si>
  <si>
    <t>Ca4(Th,REE)2Al(B4Si4O22)(OH)2</t>
  </si>
  <si>
    <t>Hellandite group</t>
  </si>
  <si>
    <r>
      <t>Ca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(CeCa)AlBe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(Si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B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22</t>
    </r>
    <r>
      <rPr>
        <sz val="10"/>
        <rFont val="Arial"/>
        <family val="2"/>
      </rPr>
      <t>)O</t>
    </r>
    <r>
      <rPr>
        <vertAlign val="subscript"/>
        <sz val="10"/>
        <rFont val="Arial"/>
        <family val="2"/>
      </rPr>
      <t>2</t>
    </r>
  </si>
  <si>
    <t>Della Ventura et al. (2002)</t>
  </si>
  <si>
    <t>CaMgB2O5</t>
  </si>
  <si>
    <t>HBO2</t>
  </si>
  <si>
    <t>CaB3O4(OH)3·H2O</t>
  </si>
  <si>
    <t>Fe2+3B7O13Cl</t>
  </si>
  <si>
    <t>dimorph of boracite</t>
  </si>
  <si>
    <t>dimorph of kurchatovite</t>
  </si>
  <si>
    <t>dimorph of clinokurchatovite</t>
  </si>
  <si>
    <t>dimorph of clinometaborite</t>
  </si>
  <si>
    <t>CaB2Si2O8</t>
  </si>
  <si>
    <t>NaLiAl2Al6(BO3)3Si6O18(OH)3O</t>
  </si>
  <si>
    <t>CaBSiO4(OH)</t>
  </si>
  <si>
    <t>Li2B4O7</t>
  </si>
  <si>
    <t>NaMg3Al6(Si6O18)(BO3)3(OH)3OH</t>
  </si>
  <si>
    <t>AlAl6BSi3O18</t>
  </si>
  <si>
    <t>Dumortierite supergroup</t>
  </si>
  <si>
    <t>MgAl6BSi3O17(OH)</t>
  </si>
  <si>
    <r>
      <t>(Ta0.6</t>
    </r>
    <r>
      <rPr>
        <sz val="10"/>
        <rFont val="Calibri"/>
        <family val="2"/>
      </rPr>
      <t>□</t>
    </r>
    <r>
      <rPr>
        <sz val="10"/>
        <rFont val="Arial"/>
        <family val="2"/>
      </rPr>
      <t>0.4)Al6BSi3O18</t>
    </r>
  </si>
  <si>
    <r>
      <t>(Nb0.6</t>
    </r>
    <r>
      <rPr>
        <sz val="10"/>
        <rFont val="Calibri"/>
        <family val="2"/>
      </rPr>
      <t>□</t>
    </r>
    <r>
      <rPr>
        <sz val="10"/>
        <rFont val="Arial"/>
        <family val="2"/>
      </rPr>
      <t>0.4)Al6BSi3O18</t>
    </r>
  </si>
  <si>
    <r>
      <t>(Ti0.75</t>
    </r>
    <r>
      <rPr>
        <sz val="10"/>
        <rFont val="Calibri"/>
        <family val="2"/>
      </rPr>
      <t>□</t>
    </r>
    <r>
      <rPr>
        <sz val="10"/>
        <rFont val="Arial"/>
        <family val="2"/>
      </rPr>
      <t>0.25)Al6BSi3O18</t>
    </r>
  </si>
  <si>
    <t>□Al6BAs3+3O15</t>
  </si>
  <si>
    <t>Ca2B4O7Cl2·2H2O</t>
  </si>
  <si>
    <t>Na(Al1.5Li1.5)Al6(Si6O18)(BO3)3(OH)3OH</t>
  </si>
  <si>
    <t>Na2B5O7(OH)3·2H2O</t>
  </si>
  <si>
    <t>Muessig and Allen (1957)</t>
  </si>
  <si>
    <t>CaB3O5(OH)</t>
  </si>
  <si>
    <t>Ca2Mg2B4O7(OH)6</t>
  </si>
  <si>
    <t>NaBF4</t>
  </si>
  <si>
    <t>CaFe2+3(Al5Mg)(Si6O18)(BO3)3(OH)3OH</t>
  </si>
  <si>
    <t>Mg3(BO3)F3</t>
  </si>
  <si>
    <t>NaFe3+3Al6(Si6O18)(BO3)3O3F</t>
  </si>
  <si>
    <t>NaMg3Al6(Si6O18)(BO3)3(OH)3F</t>
  </si>
  <si>
    <t>Na(Li1.5Al1.5)Al6(Si6O18)(BO3)3(OH)3F</t>
  </si>
  <si>
    <t>Ca(Li2Al)Al6(Si6O18)(BO3)3(OH)3F</t>
  </si>
  <si>
    <t>NaFe2+3Al6(Si6O18)(BO3)3(OH)3F</t>
  </si>
  <si>
    <t>NaMn2+3Al6(Si6O18)(BO3)3(OH)3F</t>
  </si>
  <si>
    <t>CaMg3(Al5Mg)(Si6O18)(BO3)3(OH)3F</t>
  </si>
  <si>
    <r>
      <rPr>
        <sz val="10"/>
        <rFont val="Calibri"/>
        <family val="2"/>
      </rPr>
      <t>□</t>
    </r>
    <r>
      <rPr>
        <sz val="10"/>
        <rFont val="Arial"/>
        <family val="2"/>
      </rPr>
      <t> (Fe2+2Al)Al6(Si6O18)(BO3)3(OH)3OH</t>
    </r>
  </si>
  <si>
    <t>itsiite</t>
  </si>
  <si>
    <t>Ba2Ca(BSi2O7)2</t>
  </si>
  <si>
    <t>Imayoshiite</t>
  </si>
  <si>
    <t>Suisho-dani, Ise City, Mie Prefecture, Japan</t>
  </si>
  <si>
    <t>NaMn2[Si3BO9](OH)2</t>
  </si>
  <si>
    <t>(Na,K)2(Sr,Ca)SO4[B4O6(OH)2]·3H2O.</t>
  </si>
  <si>
    <t>B-263</t>
  </si>
  <si>
    <t>Ca3Al(CO3)[B(OH)4](OH)6·12H2O</t>
  </si>
  <si>
    <t>Mg2Mn3+O2(BO3)</t>
  </si>
  <si>
    <t>Ca[(B(OH)4]2</t>
  </si>
  <si>
    <t>NaBa3B7Si2O16(OH)4</t>
  </si>
  <si>
    <t>Ca4Mn3+3(BO3)3(CO3)(O,OH)3</t>
  </si>
  <si>
    <t>Ca2B14O20(OH)6·5H2O</t>
  </si>
  <si>
    <t>Ca[B5O8(OH)][B(OH)3]·3H2O</t>
  </si>
  <si>
    <t>MgAl3O2(BO3)SiO4</t>
  </si>
  <si>
    <t>Fe2+Al3O2(BO3)SiO4</t>
  </si>
  <si>
    <t>Mg2[B4O5(OH)4]2·H2O</t>
  </si>
  <si>
    <t>Ca12Mg4Al(SiO4)4(BO3)3(CO3)5·H2O</t>
  </si>
  <si>
    <t>Na2Ca3B5O8(SO4)2(OH)2Cl</t>
  </si>
  <si>
    <t>(Ca3Ce)Ce2Al(B4Si4O22)(OH)2</t>
  </si>
  <si>
    <t>(Ca3Y)Y2Al(B4Si4O22)(OH)2</t>
  </si>
  <si>
    <t>Ca2Cu[B(OH)4]2(OH)4</t>
  </si>
  <si>
    <t>Nakai et al. (1986)</t>
  </si>
  <si>
    <t>Ca[B(OH)4]2·2H2O</t>
  </si>
  <si>
    <t>Ca2B5O9Cl·H2O</t>
  </si>
  <si>
    <t>Ca2Fe2+B2Si2O10</t>
  </si>
  <si>
    <t>Ca2B5SiO9(OH)5</t>
  </si>
  <si>
    <t>Fe2+2Fe3+O2(BO3)</t>
  </si>
  <si>
    <t>(Y,REE,Ca,Na)15(Al,Fe3+)Cax(As3+)1-x(Si,As5+)Si6B3(O,F)48</t>
  </si>
  <si>
    <t>Raade et al. (2007)</t>
  </si>
  <si>
    <t>MgB4O5(OH)4·7H2O</t>
  </si>
  <si>
    <t>Vicanite group</t>
  </si>
  <si>
    <t>CaMg[B3O4(OH)3]2·3H2O</t>
  </si>
  <si>
    <t>Ca2B3O3(OH)4·BO(OH)3Cl·7H2O</t>
  </si>
  <si>
    <t>Mg3(BO3)(OH)3</t>
  </si>
  <si>
    <t>CaMg[B3O3(OH)5]2·6H2O</t>
  </si>
  <si>
    <t>MgB3O3(OH)5·5H2O</t>
  </si>
  <si>
    <t>CaB3O3(OH)5·4H2O</t>
  </si>
  <si>
    <t>K3Na4Mg(CrO4)B24O39(OH)·12H2O</t>
  </si>
  <si>
    <t>Cu2BO(OH)5</t>
  </si>
  <si>
    <t>LiNaB3SiO7(OH)</t>
  </si>
  <si>
    <t>Stanley et al. (2007)</t>
  </si>
  <si>
    <t>CaB3O4(OH)3</t>
  </si>
  <si>
    <t>Al6(BO3)5F3</t>
  </si>
  <si>
    <t>Mn2+3(BO3)2</t>
  </si>
  <si>
    <t>CaAlB3O7</t>
  </si>
  <si>
    <t>K6Al4BSi6O20(OH)4Cl</t>
  </si>
  <si>
    <t>Khomyakov et al. (1980)</t>
  </si>
  <si>
    <t>HKMg2B12O16(OH)10·4H2O</t>
  </si>
  <si>
    <t>Ba4Y2Si8B4O28F</t>
  </si>
  <si>
    <t>Pautov et al. (2000)</t>
  </si>
  <si>
    <t>(Mg,Alx)7(BO3)3(OH)4Cl1-x</t>
  </si>
  <si>
    <t>Ba2Ca8B5Si8O32(OH)3·6H2O</t>
  </si>
  <si>
    <t>Na2B4O6(OH)2·3H2O</t>
  </si>
  <si>
    <t>CsBSi2O6</t>
  </si>
  <si>
    <t>K3Na4[SiF6]3[BF4]</t>
  </si>
  <si>
    <t>Demartin et al. (2008)</t>
  </si>
  <si>
    <t>(□,Mg,Fe) (Al,Mg,Fe)9 (Si,Al)4(B,Si,Al) O21 (OH,F)</t>
  </si>
  <si>
    <t>(□,Mg,Fe) (Al,Mg,Fe)9 (Si,Al)4(Si,B,Al) O21 (OH,F)</t>
  </si>
  <si>
    <t>B &gt; 0.5 apfu; compare kornerupine</t>
  </si>
  <si>
    <t>B &lt; 0.5 apfu; compare prismatine</t>
  </si>
  <si>
    <t>CaB2O4·0.5H2O</t>
  </si>
  <si>
    <t>Mg3(BO3)2</t>
  </si>
  <si>
    <t>CaSrB5O9Cl·H2O</t>
  </si>
  <si>
    <t>Hilgardite group</t>
  </si>
  <si>
    <t>dimorph with kurnakovite</t>
  </si>
  <si>
    <t>dimorph with inderite</t>
  </si>
  <si>
    <t>Ca6(Fe2+,Mn2+)Y3REE7(SiO4)3(PO4)(B3Si3O18)(BO3)F11</t>
  </si>
  <si>
    <t>Agakhanov et al. (2012b)</t>
  </si>
  <si>
    <t>NH4B5O7(OH)2·H2O</t>
  </si>
  <si>
    <t>Na4BaTi2B2Si10O30</t>
  </si>
  <si>
    <t>Pb2B5O9Cl·0.5H2O</t>
  </si>
  <si>
    <t>KBSi2O6</t>
  </si>
  <si>
    <t>Khomyakov et al. (2000)</t>
  </si>
  <si>
    <t>NaBSiO4</t>
  </si>
  <si>
    <t>Mg2Fe3+O2(BO3)</t>
  </si>
  <si>
    <r>
      <t>(Na,</t>
    </r>
    <r>
      <rPr>
        <sz val="10"/>
        <rFont val="Calibri"/>
        <family val="2"/>
      </rPr>
      <t>□</t>
    </r>
    <r>
      <rPr>
        <sz val="10"/>
        <rFont val="Arial"/>
        <family val="2"/>
      </rPr>
      <t>)(Fe2+,Mg)3Al6(Si6O18)(BO3)3(OH)3OH</t>
    </r>
  </si>
  <si>
    <r>
      <t>(Na,</t>
    </r>
    <r>
      <rPr>
        <sz val="10"/>
        <rFont val="Calibri"/>
        <family val="2"/>
      </rPr>
      <t>□</t>
    </r>
    <r>
      <rPr>
        <sz val="10"/>
        <rFont val="Arial"/>
        <family val="2"/>
      </rPr>
      <t>)(Fe2+,Mg)3Al6(Si6O18)(BO3)3(OH)3F</t>
    </r>
  </si>
  <si>
    <t>"luinaite-(F)"</t>
  </si>
  <si>
    <t>Mg3[B2(OH)6(PO4)2]·6H2O</t>
  </si>
  <si>
    <r>
      <t>l</t>
    </r>
    <r>
      <rPr>
        <b/>
        <sz val="10"/>
        <color rgb="FF333333"/>
        <rFont val="Calibri"/>
        <family val="2"/>
      </rPr>
      <t>ü</t>
    </r>
    <r>
      <rPr>
        <b/>
        <sz val="10"/>
        <color rgb="FF333333"/>
        <rFont val="Arial"/>
        <family val="2"/>
      </rPr>
      <t>neburgite</t>
    </r>
  </si>
  <si>
    <r>
      <t> </t>
    </r>
    <r>
      <rPr>
        <sz val="10"/>
        <rFont val="Calibri"/>
        <family val="2"/>
      </rPr>
      <t>□</t>
    </r>
    <r>
      <rPr>
        <sz val="10"/>
        <rFont val="Arial"/>
        <family val="2"/>
      </rPr>
      <t> (Mg2Al)Al6(Si6O18)(BO3)3(OH)3OH</t>
    </r>
  </si>
  <si>
    <t>BaB2Si2O8</t>
  </si>
  <si>
    <t>SrB2Si2O8</t>
  </si>
  <si>
    <t>Pautov et al. (2004)</t>
  </si>
  <si>
    <t>Li2Al4(Si2AlB)O10(OH)8</t>
  </si>
  <si>
    <t>Kaolinite-serpentine group</t>
  </si>
  <si>
    <r>
      <t>(Na,</t>
    </r>
    <r>
      <rPr>
        <sz val="10"/>
        <rFont val="Calibri"/>
        <family val="2"/>
      </rPr>
      <t>□</t>
    </r>
    <r>
      <rPr>
        <sz val="10"/>
        <rFont val="Arial"/>
        <family val="2"/>
      </rPr>
      <t>,Ca)12Ca4(Si,S,B)14B2O38(OH,Cl)2F2·4H2O</t>
    </r>
  </si>
  <si>
    <t>Mg2[B6O7(OH)6]2·9H2O</t>
  </si>
  <si>
    <t>Ce5(SiO4,BO4)3(OH,O)</t>
  </si>
  <si>
    <t>Apatite supergroup</t>
  </si>
  <si>
    <t>is  tritomite-(Ce): should be discredited</t>
  </si>
  <si>
    <t>Y5(SiO4,BO4)3(OH,O,F)</t>
  </si>
  <si>
    <r>
      <t>Pb</t>
    </r>
    <r>
      <rPr>
        <vertAlign val="subscript"/>
        <sz val="10"/>
        <rFont val="Arial"/>
        <family val="2"/>
      </rPr>
      <t>47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24</t>
    </r>
    <r>
      <rPr>
        <sz val="10"/>
        <rFont val="Arial"/>
        <family val="2"/>
      </rPr>
      <t>(OH)</t>
    </r>
    <r>
      <rPr>
        <vertAlign val="subscript"/>
        <sz val="10"/>
        <rFont val="Arial"/>
        <family val="2"/>
      </rPr>
      <t>13</t>
    </r>
    <r>
      <rPr>
        <sz val="10"/>
        <rFont val="Arial"/>
        <family val="2"/>
      </rPr>
      <t>Cl</t>
    </r>
    <r>
      <rPr>
        <vertAlign val="subscript"/>
        <sz val="10"/>
        <rFont val="Arial"/>
        <family val="2"/>
      </rPr>
      <t>25</t>
    </r>
    <r>
      <rPr>
        <sz val="10"/>
        <rFont val="Arial"/>
        <family val="2"/>
      </rPr>
      <t>(BO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(CO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</si>
  <si>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CaB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(OH)</t>
    </r>
    <r>
      <rPr>
        <vertAlign val="subscript"/>
        <sz val="10"/>
        <rFont val="Arial"/>
        <family val="2"/>
      </rPr>
      <t>5</t>
    </r>
    <r>
      <rPr>
        <sz val="10"/>
        <rFont val="Arial"/>
        <family val="2"/>
      </rPr>
      <t>·H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</si>
  <si>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YB(OH)</t>
    </r>
    <r>
      <rPr>
        <sz val="8"/>
        <rFont val="Verdana"/>
        <family val="2"/>
      </rPr>
      <t>4</t>
    </r>
    <r>
      <rPr>
        <sz val="10"/>
        <rFont val="Arial"/>
        <family val="2"/>
      </rPr>
      <t>CO</t>
    </r>
    <r>
      <rPr>
        <sz val="8"/>
        <rFont val="Verdana"/>
        <family val="2"/>
      </rPr>
      <t>3</t>
    </r>
  </si>
  <si>
    <t>Grice et al. (1986)</t>
  </si>
  <si>
    <r>
      <t>Ba</t>
    </r>
    <r>
      <rPr>
        <sz val="8"/>
        <rFont val="Verdana"/>
        <family val="2"/>
      </rPr>
      <t>4</t>
    </r>
    <r>
      <rPr>
        <sz val="10"/>
        <rFont val="Arial"/>
        <family val="2"/>
      </rPr>
      <t>(V</t>
    </r>
    <r>
      <rPr>
        <vertAlign val="superscript"/>
        <sz val="8"/>
        <rFont val="Verdana"/>
        <family val="2"/>
      </rPr>
      <t>3+</t>
    </r>
    <r>
      <rPr>
        <sz val="10"/>
        <rFont val="Arial"/>
        <family val="2"/>
      </rPr>
      <t>,Ti)</t>
    </r>
    <r>
      <rPr>
        <sz val="8"/>
        <rFont val="Verdana"/>
        <family val="2"/>
      </rPr>
      <t>4</t>
    </r>
    <r>
      <rPr>
        <sz val="10"/>
        <rFont val="Arial"/>
        <family val="2"/>
      </rPr>
      <t>(O,OH)</t>
    </r>
    <r>
      <rPr>
        <sz val="8"/>
        <rFont val="Verdana"/>
        <family val="2"/>
      </rPr>
      <t>2</t>
    </r>
    <r>
      <rPr>
        <sz val="10"/>
        <rFont val="Arial"/>
        <family val="2"/>
      </rPr>
      <t>[B</t>
    </r>
    <r>
      <rPr>
        <sz val="8"/>
        <rFont val="Verdana"/>
        <family val="2"/>
      </rPr>
      <t>2</t>
    </r>
    <r>
      <rPr>
        <sz val="10"/>
        <rFont val="Arial"/>
        <family val="2"/>
      </rPr>
      <t>Si</t>
    </r>
    <r>
      <rPr>
        <sz val="8"/>
        <rFont val="Verdana"/>
        <family val="2"/>
      </rPr>
      <t>8</t>
    </r>
    <r>
      <rPr>
        <sz val="10"/>
        <rFont val="Arial"/>
        <family val="2"/>
      </rPr>
      <t>O</t>
    </r>
    <r>
      <rPr>
        <sz val="8"/>
        <rFont val="Verdana"/>
        <family val="2"/>
      </rPr>
      <t>27</t>
    </r>
    <r>
      <rPr>
        <sz val="10"/>
        <rFont val="Arial"/>
        <family val="2"/>
      </rPr>
      <t>]Cl</t>
    </r>
  </si>
  <si>
    <r>
      <t>Na</t>
    </r>
    <r>
      <rPr>
        <sz val="8"/>
        <rFont val="Verdana"/>
        <family val="2"/>
      </rPr>
      <t>2</t>
    </r>
    <r>
      <rPr>
        <sz val="10"/>
        <rFont val="Arial"/>
        <family val="2"/>
      </rPr>
      <t>B</t>
    </r>
    <r>
      <rPr>
        <sz val="8"/>
        <rFont val="Verdana"/>
        <family val="2"/>
      </rPr>
      <t>5</t>
    </r>
    <r>
      <rPr>
        <sz val="10"/>
        <rFont val="Arial"/>
        <family val="2"/>
      </rPr>
      <t>O</t>
    </r>
    <r>
      <rPr>
        <sz val="8"/>
        <rFont val="Verdana"/>
        <family val="2"/>
      </rPr>
      <t>8</t>
    </r>
    <r>
      <rPr>
        <sz val="10"/>
        <rFont val="Arial"/>
        <family val="2"/>
      </rPr>
      <t>(OH)·2H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</si>
  <si>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Ca</t>
    </r>
    <r>
      <rPr>
        <sz val="8"/>
        <rFont val="Verdana"/>
        <family val="2"/>
      </rPr>
      <t>3</t>
    </r>
    <r>
      <rPr>
        <sz val="10"/>
        <rFont val="Arial"/>
        <family val="2"/>
      </rPr>
      <t>[BO(OH)</t>
    </r>
    <r>
      <rPr>
        <sz val="8"/>
        <rFont val="Verdana"/>
        <family val="2"/>
      </rPr>
      <t>2</t>
    </r>
    <r>
      <rPr>
        <sz val="10"/>
        <rFont val="Arial"/>
        <family val="2"/>
      </rPr>
      <t>]</t>
    </r>
    <r>
      <rPr>
        <sz val="8"/>
        <rFont val="Verdana"/>
        <family val="2"/>
      </rPr>
      <t>6</t>
    </r>
    <r>
      <rPr>
        <sz val="10"/>
        <rFont val="Arial"/>
        <family val="2"/>
      </rPr>
      <t>·2H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</si>
  <si>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CaB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9</t>
    </r>
    <r>
      <rPr>
        <sz val="10"/>
        <rFont val="Arial"/>
        <family val="2"/>
      </rPr>
      <t>(OH)</t>
    </r>
    <r>
      <rPr>
        <sz val="8"/>
        <rFont val="Verdana"/>
        <family val="2"/>
      </rPr>
      <t>2</t>
    </r>
    <r>
      <rPr>
        <sz val="10"/>
        <rFont val="Arial"/>
        <family val="2"/>
      </rPr>
      <t>·3H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</si>
  <si>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CaSn</t>
    </r>
    <r>
      <rPr>
        <vertAlign val="superscript"/>
        <sz val="8"/>
        <rFont val="Verdana"/>
        <family val="2"/>
      </rPr>
      <t>4+</t>
    </r>
    <r>
      <rPr>
        <sz val="10"/>
        <rFont val="Arial"/>
        <family val="2"/>
      </rPr>
      <t>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2</t>
    </r>
  </si>
  <si>
    <r>
      <t>Ca</t>
    </r>
    <r>
      <rPr>
        <sz val="8"/>
        <rFont val="Verdana"/>
        <family val="2"/>
      </rPr>
      <t>4</t>
    </r>
    <r>
      <rPr>
        <sz val="10"/>
        <rFont val="Arial"/>
        <family val="2"/>
      </rPr>
      <t>CuB</t>
    </r>
    <r>
      <rPr>
        <sz val="8"/>
        <rFont val="Verdana"/>
        <family val="2"/>
      </rPr>
      <t>4</t>
    </r>
    <r>
      <rPr>
        <sz val="10"/>
        <rFont val="Arial"/>
        <family val="2"/>
      </rPr>
      <t>O</t>
    </r>
    <r>
      <rPr>
        <sz val="8"/>
        <rFont val="Verdana"/>
        <family val="2"/>
      </rPr>
      <t>6</t>
    </r>
    <r>
      <rPr>
        <sz val="10"/>
        <rFont val="Arial"/>
        <family val="2"/>
      </rPr>
      <t>(CO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2</t>
    </r>
    <r>
      <rPr>
        <sz val="10"/>
        <rFont val="Arial"/>
        <family val="2"/>
      </rPr>
      <t>(OH)</t>
    </r>
    <r>
      <rPr>
        <sz val="8"/>
        <rFont val="Verdana"/>
        <family val="2"/>
      </rPr>
      <t>6</t>
    </r>
  </si>
  <si>
    <r>
      <t>Ca</t>
    </r>
    <r>
      <rPr>
        <sz val="8"/>
        <rFont val="Verdana"/>
        <family val="2"/>
      </rPr>
      <t>2</t>
    </r>
    <r>
      <rPr>
        <sz val="10"/>
        <rFont val="Arial"/>
        <family val="2"/>
      </rPr>
      <t>B</t>
    </r>
    <r>
      <rPr>
        <sz val="8"/>
        <rFont val="Verdana"/>
        <family val="2"/>
      </rPr>
      <t>2</t>
    </r>
    <r>
      <rPr>
        <sz val="10"/>
        <rFont val="Arial"/>
        <family val="2"/>
      </rPr>
      <t>SiO</t>
    </r>
    <r>
      <rPr>
        <sz val="8"/>
        <rFont val="Verdana"/>
        <family val="2"/>
      </rPr>
      <t>7</t>
    </r>
  </si>
  <si>
    <r>
      <t>(Y,REE,Ca,Na,Th)</t>
    </r>
    <r>
      <rPr>
        <sz val="8"/>
        <rFont val="Verdana"/>
        <family val="2"/>
      </rPr>
      <t>16</t>
    </r>
    <r>
      <rPr>
        <sz val="10"/>
        <rFont val="Arial"/>
        <family val="2"/>
      </rPr>
      <t>(Fe</t>
    </r>
    <r>
      <rPr>
        <vertAlign val="superscript"/>
        <sz val="8"/>
        <rFont val="Verdana"/>
        <family val="2"/>
      </rPr>
      <t>3+</t>
    </r>
    <r>
      <rPr>
        <sz val="10"/>
        <rFont val="Arial"/>
        <family val="2"/>
      </rPr>
      <t>,Ti)(Si,B,P)</t>
    </r>
    <r>
      <rPr>
        <sz val="8"/>
        <rFont val="Verdana"/>
        <family val="2"/>
      </rPr>
      <t>10</t>
    </r>
    <r>
      <rPr>
        <sz val="10"/>
        <rFont val="Arial"/>
        <family val="2"/>
      </rPr>
      <t>(O,OH)</t>
    </r>
    <r>
      <rPr>
        <sz val="8"/>
        <rFont val="Verdana"/>
        <family val="2"/>
      </rPr>
      <t>38</t>
    </r>
    <r>
      <rPr>
        <sz val="10"/>
        <rFont val="Arial"/>
        <family val="2"/>
      </rPr>
      <t>F</t>
    </r>
    <r>
      <rPr>
        <sz val="8"/>
        <rFont val="Verdana"/>
        <family val="2"/>
      </rPr>
      <t>10</t>
    </r>
  </si>
  <si>
    <r>
      <t>NaAl</t>
    </r>
    <r>
      <rPr>
        <sz val="8"/>
        <rFont val="Verdana"/>
        <family val="2"/>
      </rPr>
      <t>3</t>
    </r>
    <r>
      <rPr>
        <sz val="10"/>
        <rFont val="Arial"/>
        <family val="2"/>
      </rPr>
      <t>Al</t>
    </r>
    <r>
      <rPr>
        <sz val="8"/>
        <rFont val="Verdana"/>
        <family val="2"/>
      </rPr>
      <t>6</t>
    </r>
    <r>
      <rPr>
        <sz val="10"/>
        <rFont val="Arial"/>
        <family val="2"/>
      </rPr>
      <t>(Si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)(BO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(O</t>
    </r>
    <r>
      <rPr>
        <sz val="8"/>
        <rFont val="Verdana"/>
        <family val="2"/>
      </rPr>
      <t>3</t>
    </r>
    <r>
      <rPr>
        <sz val="10"/>
        <rFont val="Arial"/>
        <family val="2"/>
      </rPr>
      <t>)OH</t>
    </r>
  </si>
  <si>
    <r>
      <t>Ca</t>
    </r>
    <r>
      <rPr>
        <sz val="8"/>
        <rFont val="Verdana"/>
        <family val="2"/>
      </rPr>
      <t>3</t>
    </r>
    <r>
      <rPr>
        <sz val="10"/>
        <rFont val="Arial"/>
        <family val="2"/>
      </rPr>
      <t>[B</t>
    </r>
    <r>
      <rPr>
        <sz val="8"/>
        <rFont val="Verdana"/>
        <family val="2"/>
      </rPr>
      <t>3</t>
    </r>
    <r>
      <rPr>
        <sz val="10"/>
        <rFont val="Arial"/>
        <family val="2"/>
      </rPr>
      <t>O</t>
    </r>
    <r>
      <rPr>
        <sz val="8"/>
        <rFont val="Verdana"/>
        <family val="2"/>
      </rPr>
      <t>3</t>
    </r>
    <r>
      <rPr>
        <sz val="10"/>
        <rFont val="Arial"/>
        <family val="2"/>
      </rPr>
      <t>(OH)</t>
    </r>
    <r>
      <rPr>
        <sz val="8"/>
        <rFont val="Verdana"/>
        <family val="2"/>
      </rPr>
      <t>6</t>
    </r>
    <r>
      <rPr>
        <sz val="10"/>
        <rFont val="Arial"/>
        <family val="2"/>
      </rPr>
      <t>]OH·3H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</si>
  <si>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Mg</t>
    </r>
    <r>
      <rPr>
        <sz val="8"/>
        <rFont val="Verdana"/>
        <family val="2"/>
      </rPr>
      <t>2</t>
    </r>
    <r>
      <rPr>
        <sz val="10"/>
        <rFont val="Arial"/>
        <family val="2"/>
      </rPr>
      <t>Mn</t>
    </r>
    <r>
      <rPr>
        <vertAlign val="superscript"/>
        <sz val="8"/>
        <rFont val="Verdana"/>
        <family val="2"/>
      </rPr>
      <t>3+</t>
    </r>
    <r>
      <rPr>
        <sz val="10"/>
        <rFont val="Arial"/>
        <family val="2"/>
      </rPr>
      <t>O</t>
    </r>
    <r>
      <rPr>
        <sz val="8"/>
        <rFont val="Verdana"/>
        <family val="2"/>
      </rPr>
      <t>2</t>
    </r>
    <r>
      <rPr>
        <sz val="10"/>
        <rFont val="Arial"/>
        <family val="2"/>
      </rPr>
      <t>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</si>
  <si>
    <t>Melilite group</t>
  </si>
  <si>
    <r>
      <t>NaCr</t>
    </r>
    <r>
      <rPr>
        <sz val="8"/>
        <rFont val="Verdana"/>
        <family val="2"/>
      </rPr>
      <t>3</t>
    </r>
    <r>
      <rPr>
        <sz val="10"/>
        <rFont val="Arial"/>
        <family val="2"/>
      </rPr>
      <t>(Cr</t>
    </r>
    <r>
      <rPr>
        <sz val="8"/>
        <rFont val="Verdana"/>
        <family val="2"/>
      </rPr>
      <t>4</t>
    </r>
    <r>
      <rPr>
        <sz val="10"/>
        <rFont val="Arial"/>
        <family val="2"/>
      </rPr>
      <t>Mg</t>
    </r>
    <r>
      <rPr>
        <sz val="8"/>
        <rFont val="Verdana"/>
        <family val="2"/>
      </rPr>
      <t>2</t>
    </r>
    <r>
      <rPr>
        <sz val="10"/>
        <rFont val="Arial"/>
        <family val="2"/>
      </rPr>
      <t>)(Si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)(BO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(OH)</t>
    </r>
    <r>
      <rPr>
        <sz val="8"/>
        <rFont val="Verdana"/>
        <family val="2"/>
      </rPr>
      <t>3</t>
    </r>
    <r>
      <rPr>
        <sz val="10"/>
        <rFont val="Arial"/>
        <family val="2"/>
      </rPr>
      <t>O</t>
    </r>
  </si>
  <si>
    <r>
      <t>Na(Al</t>
    </r>
    <r>
      <rPr>
        <sz val="8"/>
        <rFont val="Verdana"/>
        <family val="2"/>
      </rPr>
      <t>2</t>
    </r>
    <r>
      <rPr>
        <sz val="10"/>
        <rFont val="Arial"/>
        <family val="2"/>
      </rPr>
      <t>Mg)(Al</t>
    </r>
    <r>
      <rPr>
        <sz val="8"/>
        <rFont val="Verdana"/>
        <family val="2"/>
      </rPr>
      <t>5</t>
    </r>
    <r>
      <rPr>
        <sz val="10"/>
        <rFont val="Arial"/>
        <family val="2"/>
      </rPr>
      <t>Mg)(Si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)(BO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(OH)</t>
    </r>
    <r>
      <rPr>
        <sz val="8"/>
        <rFont val="Verdana"/>
        <family val="2"/>
      </rPr>
      <t>3</t>
    </r>
    <r>
      <rPr>
        <sz val="10"/>
        <rFont val="Arial"/>
        <family val="2"/>
      </rPr>
      <t>O</t>
    </r>
  </si>
  <si>
    <r>
      <t>Na(Fe</t>
    </r>
    <r>
      <rPr>
        <vertAlign val="superscript"/>
        <sz val="8"/>
        <rFont val="Verdana"/>
        <family val="2"/>
      </rPr>
      <t>2+</t>
    </r>
    <r>
      <rPr>
        <sz val="8"/>
        <rFont val="Verdana"/>
        <family val="2"/>
      </rPr>
      <t>2</t>
    </r>
    <r>
      <rPr>
        <sz val="10"/>
        <rFont val="Arial"/>
        <family val="2"/>
      </rPr>
      <t>Al)Al</t>
    </r>
    <r>
      <rPr>
        <sz val="8"/>
        <rFont val="Verdana"/>
        <family val="2"/>
      </rPr>
      <t>6</t>
    </r>
    <r>
      <rPr>
        <sz val="10"/>
        <rFont val="Arial"/>
        <family val="2"/>
      </rPr>
      <t>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(OH)</t>
    </r>
    <r>
      <rPr>
        <sz val="8"/>
        <rFont val="Verdana"/>
        <family val="2"/>
      </rPr>
      <t>3</t>
    </r>
    <r>
      <rPr>
        <sz val="10"/>
        <rFont val="Arial"/>
        <family val="2"/>
      </rPr>
      <t>O</t>
    </r>
  </si>
  <si>
    <r>
      <t>NaV</t>
    </r>
    <r>
      <rPr>
        <sz val="8"/>
        <rFont val="Verdana"/>
        <family val="2"/>
      </rPr>
      <t>3</t>
    </r>
    <r>
      <rPr>
        <sz val="10"/>
        <rFont val="Arial"/>
        <family val="2"/>
      </rPr>
      <t>(V</t>
    </r>
    <r>
      <rPr>
        <sz val="8"/>
        <rFont val="Verdana"/>
        <family val="2"/>
      </rPr>
      <t>4</t>
    </r>
    <r>
      <rPr>
        <sz val="10"/>
        <rFont val="Arial"/>
        <family val="2"/>
      </rPr>
      <t>Mg</t>
    </r>
    <r>
      <rPr>
        <sz val="8"/>
        <rFont val="Verdana"/>
        <family val="2"/>
      </rPr>
      <t>2</t>
    </r>
    <r>
      <rPr>
        <sz val="10"/>
        <rFont val="Arial"/>
        <family val="2"/>
      </rPr>
      <t>)Si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(OH)</t>
    </r>
    <r>
      <rPr>
        <sz val="8"/>
        <rFont val="Verdana"/>
        <family val="2"/>
      </rPr>
      <t>3</t>
    </r>
    <r>
      <rPr>
        <sz val="10"/>
        <rFont val="Arial"/>
        <family val="2"/>
      </rPr>
      <t>O</t>
    </r>
  </si>
  <si>
    <r>
      <t>Ca</t>
    </r>
    <r>
      <rPr>
        <sz val="8"/>
        <rFont val="Verdana"/>
        <family val="2"/>
      </rPr>
      <t>10</t>
    </r>
    <r>
      <rPr>
        <sz val="10"/>
        <rFont val="Arial"/>
        <family val="2"/>
      </rPr>
      <t>B</t>
    </r>
    <r>
      <rPr>
        <sz val="8"/>
        <rFont val="Verdana"/>
        <family val="2"/>
      </rPr>
      <t>2</t>
    </r>
    <r>
      <rPr>
        <sz val="10"/>
        <rFont val="Arial"/>
        <family val="2"/>
      </rPr>
      <t>Si</t>
    </r>
    <r>
      <rPr>
        <sz val="8"/>
        <rFont val="Verdana"/>
        <family val="2"/>
      </rPr>
      <t>8</t>
    </r>
    <r>
      <rPr>
        <sz val="10"/>
        <rFont val="Arial"/>
        <family val="2"/>
      </rPr>
      <t>O</t>
    </r>
    <r>
      <rPr>
        <sz val="8"/>
        <rFont val="Verdana"/>
        <family val="2"/>
      </rPr>
      <t>29</t>
    </r>
    <r>
      <rPr>
        <sz val="10"/>
        <rFont val="Arial"/>
        <family val="2"/>
      </rPr>
      <t>·12H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</si>
  <si>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CaZrAl</t>
    </r>
    <r>
      <rPr>
        <sz val="8"/>
        <rFont val="Verdana"/>
        <family val="2"/>
      </rPr>
      <t>9</t>
    </r>
    <r>
      <rPr>
        <sz val="10"/>
        <rFont val="Arial"/>
        <family val="2"/>
      </rPr>
      <t>O</t>
    </r>
    <r>
      <rPr>
        <sz val="8"/>
        <rFont val="Verdana"/>
        <family val="2"/>
      </rPr>
      <t>15</t>
    </r>
    <r>
      <rPr>
        <sz val="10"/>
        <rFont val="Arial"/>
        <family val="2"/>
      </rPr>
      <t>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</si>
  <si>
    <r>
      <t>CaHBO</t>
    </r>
    <r>
      <rPr>
        <sz val="8"/>
        <rFont val="Verdana"/>
        <family val="2"/>
      </rPr>
      <t>3</t>
    </r>
  </si>
  <si>
    <t>dimorph with sibirskite</t>
  </si>
  <si>
    <t>dimorph with parasibirskite</t>
  </si>
  <si>
    <r>
      <t>Ca</t>
    </r>
    <r>
      <rPr>
        <sz val="8"/>
        <rFont val="Verdana"/>
        <family val="2"/>
      </rPr>
      <t>2</t>
    </r>
    <r>
      <rPr>
        <sz val="10"/>
        <rFont val="Arial"/>
        <family val="2"/>
      </rPr>
      <t>Fe</t>
    </r>
    <r>
      <rPr>
        <vertAlign val="superscript"/>
        <sz val="8"/>
        <rFont val="Verdana"/>
        <family val="2"/>
      </rPr>
      <t>2+</t>
    </r>
    <r>
      <rPr>
        <sz val="10"/>
        <rFont val="Arial"/>
        <family val="2"/>
      </rPr>
      <t>[B</t>
    </r>
    <r>
      <rPr>
        <sz val="8"/>
        <rFont val="Verdana"/>
        <family val="2"/>
      </rPr>
      <t>9</t>
    </r>
    <r>
      <rPr>
        <sz val="10"/>
        <rFont val="Arial"/>
        <family val="2"/>
      </rPr>
      <t>O</t>
    </r>
    <r>
      <rPr>
        <sz val="8"/>
        <rFont val="Verdana"/>
        <family val="2"/>
      </rPr>
      <t>13</t>
    </r>
    <r>
      <rPr>
        <sz val="10"/>
        <rFont val="Arial"/>
        <family val="2"/>
      </rPr>
      <t>(OH)</t>
    </r>
    <r>
      <rPr>
        <sz val="8"/>
        <rFont val="Verdana"/>
        <family val="2"/>
      </rPr>
      <t>6</t>
    </r>
    <r>
      <rPr>
        <sz val="10"/>
        <rFont val="Arial"/>
        <family val="2"/>
      </rPr>
      <t>]Cl·4H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</si>
  <si>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CeAl</t>
    </r>
    <r>
      <rPr>
        <sz val="8"/>
        <rFont val="Verdana"/>
        <family val="2"/>
      </rPr>
      <t>2</t>
    </r>
    <r>
      <rPr>
        <sz val="10"/>
        <rFont val="Arial"/>
        <family val="2"/>
      </rPr>
      <t>B</t>
    </r>
    <r>
      <rPr>
        <sz val="8"/>
        <rFont val="Verdana"/>
        <family val="2"/>
      </rPr>
      <t>4</t>
    </r>
    <r>
      <rPr>
        <sz val="10"/>
        <rFont val="Arial"/>
        <family val="2"/>
      </rPr>
      <t>O</t>
    </r>
    <r>
      <rPr>
        <sz val="8"/>
        <rFont val="Verdana"/>
        <family val="2"/>
      </rPr>
      <t>10</t>
    </r>
  </si>
  <si>
    <t>Boggs (1980)</t>
  </si>
  <si>
    <t>Kusachi et al. (1998)</t>
  </si>
  <si>
    <r>
      <t>CaB</t>
    </r>
    <r>
      <rPr>
        <sz val="8"/>
        <rFont val="Verdana"/>
        <family val="2"/>
      </rPr>
      <t>2</t>
    </r>
    <r>
      <rPr>
        <sz val="10"/>
        <rFont val="Arial"/>
        <family val="2"/>
      </rPr>
      <t>O(OH)</t>
    </r>
    <r>
      <rPr>
        <sz val="8"/>
        <rFont val="Verdana"/>
        <family val="2"/>
      </rPr>
      <t>6</t>
    </r>
    <r>
      <rPr>
        <sz val="10"/>
        <rFont val="Arial"/>
        <family val="2"/>
      </rPr>
      <t>·2H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</si>
  <si>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Mg</t>
    </r>
    <r>
      <rPr>
        <sz val="8"/>
        <rFont val="Verdana"/>
        <family val="2"/>
      </rPr>
      <t>2</t>
    </r>
    <r>
      <rPr>
        <sz val="10"/>
        <rFont val="Arial"/>
        <family val="2"/>
      </rPr>
      <t>BO</t>
    </r>
    <r>
      <rPr>
        <sz val="8"/>
        <rFont val="Verdana"/>
        <family val="2"/>
      </rPr>
      <t>3</t>
    </r>
    <r>
      <rPr>
        <sz val="10"/>
        <rFont val="Arial"/>
        <family val="2"/>
      </rPr>
      <t>F</t>
    </r>
  </si>
  <si>
    <r>
      <t>Mg</t>
    </r>
    <r>
      <rPr>
        <sz val="8"/>
        <rFont val="Verdana"/>
        <family val="2"/>
      </rPr>
      <t>2</t>
    </r>
    <r>
      <rPr>
        <sz val="10"/>
        <rFont val="Arial"/>
        <family val="2"/>
      </rPr>
      <t>BO</t>
    </r>
    <r>
      <rPr>
        <sz val="8"/>
        <rFont val="Verdana"/>
        <family val="2"/>
      </rPr>
      <t>3(</t>
    </r>
    <r>
      <rPr>
        <sz val="10"/>
        <rFont val="Arial"/>
        <family val="2"/>
      </rPr>
      <t>OH)</t>
    </r>
  </si>
  <si>
    <r>
      <t>Ca</t>
    </r>
    <r>
      <rPr>
        <sz val="8"/>
        <rFont val="Verdana"/>
        <family val="2"/>
      </rPr>
      <t>8</t>
    </r>
    <r>
      <rPr>
        <sz val="10"/>
        <rFont val="Arial"/>
        <family val="2"/>
      </rPr>
      <t>Ce</t>
    </r>
    <r>
      <rPr>
        <sz val="8"/>
        <rFont val="Verdana"/>
        <family val="2"/>
      </rPr>
      <t>2</t>
    </r>
    <r>
      <rPr>
        <sz val="10"/>
        <rFont val="Arial"/>
        <family val="2"/>
      </rPr>
      <t>AlLiSi</t>
    </r>
    <r>
      <rPr>
        <sz val="8"/>
        <rFont val="Verdana"/>
        <family val="2"/>
      </rPr>
      <t>6</t>
    </r>
    <r>
      <rPr>
        <sz val="10"/>
        <rFont val="Arial"/>
        <family val="2"/>
      </rPr>
      <t>B</t>
    </r>
    <r>
      <rPr>
        <sz val="8"/>
        <rFont val="Verdana"/>
        <family val="2"/>
      </rPr>
      <t>8</t>
    </r>
    <r>
      <rPr>
        <sz val="10"/>
        <rFont val="Arial"/>
        <family val="2"/>
      </rPr>
      <t>O</t>
    </r>
    <r>
      <rPr>
        <sz val="8"/>
        <rFont val="Verdana"/>
        <family val="2"/>
      </rPr>
      <t>36</t>
    </r>
    <r>
      <rPr>
        <sz val="10"/>
        <rFont val="Arial"/>
        <family val="2"/>
      </rPr>
      <t>(OH)</t>
    </r>
    <r>
      <rPr>
        <sz val="8"/>
        <rFont val="Verdana"/>
        <family val="2"/>
      </rPr>
      <t>2</t>
    </r>
  </si>
  <si>
    <t>Boiocchi et al. (2006)</t>
  </si>
  <si>
    <r>
      <t>(Mg,Mn</t>
    </r>
    <r>
      <rPr>
        <vertAlign val="superscript"/>
        <sz val="8"/>
        <rFont val="Verdana"/>
        <family val="2"/>
      </rPr>
      <t>2+</t>
    </r>
    <r>
      <rPr>
        <sz val="10"/>
        <rFont val="Arial"/>
        <family val="2"/>
      </rPr>
      <t>)</t>
    </r>
    <r>
      <rPr>
        <sz val="8"/>
        <rFont val="Verdana"/>
        <family val="2"/>
      </rPr>
      <t>2</t>
    </r>
    <r>
      <rPr>
        <sz val="10"/>
        <rFont val="Arial"/>
        <family val="2"/>
      </rPr>
      <t>(Mn</t>
    </r>
    <r>
      <rPr>
        <vertAlign val="superscript"/>
        <sz val="8"/>
        <rFont val="Verdana"/>
        <family val="2"/>
      </rPr>
      <t>3+</t>
    </r>
    <r>
      <rPr>
        <sz val="10"/>
        <rFont val="Arial"/>
        <family val="2"/>
      </rPr>
      <t>,Sb</t>
    </r>
    <r>
      <rPr>
        <vertAlign val="superscript"/>
        <sz val="8"/>
        <rFont val="Verdana"/>
        <family val="2"/>
      </rPr>
      <t>5+</t>
    </r>
    <r>
      <rPr>
        <sz val="10"/>
        <rFont val="Arial"/>
        <family val="2"/>
      </rPr>
      <t>)O</t>
    </r>
    <r>
      <rPr>
        <sz val="8"/>
        <rFont val="Verdana"/>
        <family val="2"/>
      </rPr>
      <t>2</t>
    </r>
    <r>
      <rPr>
        <sz val="10"/>
        <rFont val="Arial"/>
        <family val="2"/>
      </rPr>
      <t>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</si>
  <si>
    <r>
      <t>MgB</t>
    </r>
    <r>
      <rPr>
        <sz val="8"/>
        <rFont val="Verdana"/>
        <family val="2"/>
      </rPr>
      <t>2</t>
    </r>
    <r>
      <rPr>
        <sz val="10"/>
        <rFont val="Arial"/>
        <family val="2"/>
      </rPr>
      <t>O(OH)</t>
    </r>
    <r>
      <rPr>
        <sz val="8"/>
        <rFont val="Verdana"/>
        <family val="2"/>
      </rPr>
      <t>6</t>
    </r>
  </si>
  <si>
    <r>
      <t>KNa</t>
    </r>
    <r>
      <rPr>
        <sz val="8"/>
        <rFont val="Verdana"/>
        <family val="2"/>
      </rPr>
      <t>2</t>
    </r>
    <r>
      <rPr>
        <sz val="10"/>
        <rFont val="Arial"/>
        <family val="2"/>
      </rPr>
      <t>(B</t>
    </r>
    <r>
      <rPr>
        <sz val="8"/>
        <rFont val="Verdana"/>
        <family val="2"/>
      </rPr>
      <t>3</t>
    </r>
    <r>
      <rPr>
        <sz val="10"/>
        <rFont val="Arial"/>
        <family val="2"/>
      </rPr>
      <t>Si</t>
    </r>
    <r>
      <rPr>
        <sz val="8"/>
        <rFont val="Verdana"/>
        <family val="2"/>
      </rPr>
      <t>12</t>
    </r>
    <r>
      <rPr>
        <sz val="10"/>
        <rFont val="Arial"/>
        <family val="2"/>
      </rPr>
      <t>)O</t>
    </r>
    <r>
      <rPr>
        <sz val="8"/>
        <rFont val="Verdana"/>
        <family val="2"/>
      </rPr>
      <t>30</t>
    </r>
  </si>
  <si>
    <t>Milarite group</t>
  </si>
  <si>
    <t>Grice et al. (1987)</t>
  </si>
  <si>
    <r>
      <t>NaFe</t>
    </r>
    <r>
      <rPr>
        <vertAlign val="superscript"/>
        <sz val="8"/>
        <rFont val="Verdana"/>
        <family val="2"/>
      </rPr>
      <t>3+</t>
    </r>
    <r>
      <rPr>
        <sz val="8"/>
        <rFont val="Verdana"/>
        <family val="2"/>
      </rPr>
      <t>3</t>
    </r>
    <r>
      <rPr>
        <sz val="10"/>
        <rFont val="Arial"/>
        <family val="2"/>
      </rPr>
      <t>(Fe</t>
    </r>
    <r>
      <rPr>
        <vertAlign val="superscript"/>
        <sz val="8"/>
        <rFont val="Verdana"/>
        <family val="2"/>
      </rPr>
      <t>3+</t>
    </r>
    <r>
      <rPr>
        <sz val="8"/>
        <rFont val="Verdana"/>
        <family val="2"/>
      </rPr>
      <t>4</t>
    </r>
    <r>
      <rPr>
        <sz val="10"/>
        <rFont val="Arial"/>
        <family val="2"/>
      </rPr>
      <t>Mg</t>
    </r>
    <r>
      <rPr>
        <sz val="8"/>
        <rFont val="Verdana"/>
        <family val="2"/>
      </rPr>
      <t>2</t>
    </r>
    <r>
      <rPr>
        <sz val="10"/>
        <rFont val="Arial"/>
        <family val="2"/>
      </rPr>
      <t>)(Si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)(BO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(OH)</t>
    </r>
    <r>
      <rPr>
        <sz val="8"/>
        <rFont val="Verdana"/>
        <family val="2"/>
      </rPr>
      <t>3</t>
    </r>
    <r>
      <rPr>
        <sz val="10"/>
        <rFont val="Arial"/>
        <family val="2"/>
      </rPr>
      <t>O</t>
    </r>
  </si>
  <si>
    <r>
      <t>Mg</t>
    </r>
    <r>
      <rPr>
        <sz val="8"/>
        <rFont val="Verdana"/>
        <family val="2"/>
      </rPr>
      <t>3</t>
    </r>
    <r>
      <rPr>
        <sz val="10"/>
        <rFont val="Arial"/>
        <family val="2"/>
      </rPr>
      <t>B</t>
    </r>
    <r>
      <rPr>
        <sz val="8"/>
        <rFont val="Verdana"/>
        <family val="2"/>
      </rPr>
      <t>11</t>
    </r>
    <r>
      <rPr>
        <sz val="10"/>
        <rFont val="Arial"/>
        <family val="2"/>
      </rPr>
      <t>O</t>
    </r>
    <r>
      <rPr>
        <sz val="8"/>
        <rFont val="Verdana"/>
        <family val="2"/>
      </rPr>
      <t>15</t>
    </r>
    <r>
      <rPr>
        <sz val="10"/>
        <rFont val="Arial"/>
        <family val="2"/>
      </rPr>
      <t>(OH)</t>
    </r>
    <r>
      <rPr>
        <sz val="8"/>
        <rFont val="Verdana"/>
        <family val="2"/>
      </rPr>
      <t>9</t>
    </r>
  </si>
  <si>
    <r>
      <t>Ca</t>
    </r>
    <r>
      <rPr>
        <sz val="8"/>
        <rFont val="Verdana"/>
        <family val="2"/>
      </rPr>
      <t>2</t>
    </r>
    <r>
      <rPr>
        <sz val="10"/>
        <rFont val="Arial"/>
        <family val="2"/>
      </rPr>
      <t>B</t>
    </r>
    <r>
      <rPr>
        <sz val="8"/>
        <rFont val="Verdana"/>
        <family val="2"/>
      </rPr>
      <t>5</t>
    </r>
    <r>
      <rPr>
        <sz val="10"/>
        <rFont val="Arial"/>
        <family val="2"/>
      </rPr>
      <t>O</t>
    </r>
    <r>
      <rPr>
        <sz val="8"/>
        <rFont val="Verdana"/>
        <family val="2"/>
      </rPr>
      <t>7</t>
    </r>
    <r>
      <rPr>
        <sz val="10"/>
        <rFont val="Arial"/>
        <family val="2"/>
      </rPr>
      <t>(OH)</t>
    </r>
    <r>
      <rPr>
        <sz val="8"/>
        <rFont val="Verdana"/>
        <family val="2"/>
      </rPr>
      <t>5</t>
    </r>
    <r>
      <rPr>
        <sz val="10"/>
        <rFont val="Arial"/>
        <family val="2"/>
      </rPr>
      <t>·H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</si>
  <si>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Ca</t>
    </r>
    <r>
      <rPr>
        <sz val="8"/>
        <rFont val="Verdana"/>
        <family val="2"/>
      </rPr>
      <t>9</t>
    </r>
    <r>
      <rPr>
        <sz val="10"/>
        <rFont val="Arial"/>
        <family val="2"/>
      </rPr>
      <t>B</t>
    </r>
    <r>
      <rPr>
        <sz val="8"/>
        <rFont val="Verdana"/>
        <family val="2"/>
      </rPr>
      <t>26</t>
    </r>
    <r>
      <rPr>
        <sz val="10"/>
        <rFont val="Arial"/>
        <family val="2"/>
      </rPr>
      <t>O</t>
    </r>
    <r>
      <rPr>
        <sz val="8"/>
        <rFont val="Verdana"/>
        <family val="2"/>
      </rPr>
      <t>34</t>
    </r>
    <r>
      <rPr>
        <sz val="10"/>
        <rFont val="Arial"/>
        <family val="2"/>
      </rPr>
      <t>(OH)</t>
    </r>
    <r>
      <rPr>
        <sz val="8"/>
        <rFont val="Verdana"/>
        <family val="2"/>
      </rPr>
      <t>24</t>
    </r>
    <r>
      <rPr>
        <sz val="10"/>
        <rFont val="Arial"/>
        <family val="2"/>
      </rPr>
      <t>Cl</t>
    </r>
    <r>
      <rPr>
        <sz val="8"/>
        <rFont val="Verdana"/>
        <family val="2"/>
      </rPr>
      <t>4</t>
    </r>
    <r>
      <rPr>
        <sz val="10"/>
        <rFont val="Arial"/>
        <family val="2"/>
      </rPr>
      <t>·13H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</si>
  <si>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t>dimorph with ruitenbergite</t>
  </si>
  <si>
    <t>dimorph with pringleite</t>
  </si>
  <si>
    <r>
      <t>NaCaB</t>
    </r>
    <r>
      <rPr>
        <sz val="8"/>
        <rFont val="Verdana"/>
        <family val="2"/>
      </rPr>
      <t>5</t>
    </r>
    <r>
      <rPr>
        <sz val="10"/>
        <rFont val="Arial"/>
        <family val="2"/>
      </rPr>
      <t>O</t>
    </r>
    <r>
      <rPr>
        <sz val="8"/>
        <rFont val="Verdana"/>
        <family val="2"/>
      </rPr>
      <t>7</t>
    </r>
    <r>
      <rPr>
        <sz val="10"/>
        <rFont val="Arial"/>
        <family val="2"/>
      </rPr>
      <t>(OH)</t>
    </r>
    <r>
      <rPr>
        <sz val="8"/>
        <rFont val="Verdana"/>
        <family val="2"/>
      </rPr>
      <t>4</t>
    </r>
    <r>
      <rPr>
        <sz val="10"/>
        <rFont val="Arial"/>
        <family val="2"/>
      </rPr>
      <t>·3H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</si>
  <si>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(Y,REE,Ca,Na,Mn)</t>
    </r>
    <r>
      <rPr>
        <sz val="8"/>
        <rFont val="Verdana"/>
        <family val="2"/>
      </rPr>
      <t>15</t>
    </r>
    <r>
      <rPr>
        <sz val="10"/>
        <rFont val="Arial"/>
        <family val="2"/>
      </rPr>
      <t>CaFe</t>
    </r>
    <r>
      <rPr>
        <vertAlign val="superscript"/>
        <sz val="8"/>
        <rFont val="Verdana"/>
        <family val="2"/>
      </rPr>
      <t>2+</t>
    </r>
    <r>
      <rPr>
        <sz val="10"/>
        <rFont val="Arial"/>
        <family val="2"/>
      </rPr>
      <t>(P,Si)Si</t>
    </r>
    <r>
      <rPr>
        <sz val="8"/>
        <rFont val="Verdana"/>
        <family val="2"/>
      </rPr>
      <t>6</t>
    </r>
    <r>
      <rPr>
        <sz val="10"/>
        <rFont val="Arial"/>
        <family val="2"/>
      </rPr>
      <t>B</t>
    </r>
    <r>
      <rPr>
        <sz val="8"/>
        <rFont val="Verdana"/>
        <family val="2"/>
      </rPr>
      <t>3</t>
    </r>
    <r>
      <rPr>
        <sz val="10"/>
        <rFont val="Arial"/>
        <family val="2"/>
      </rPr>
      <t>O</t>
    </r>
    <r>
      <rPr>
        <sz val="8"/>
        <rFont val="Verdana"/>
        <family val="2"/>
      </rPr>
      <t>34</t>
    </r>
    <r>
      <rPr>
        <sz val="10"/>
        <rFont val="Arial"/>
        <family val="2"/>
      </rPr>
      <t>F</t>
    </r>
    <r>
      <rPr>
        <sz val="8"/>
        <rFont val="Verdana"/>
        <family val="2"/>
      </rPr>
      <t>14</t>
    </r>
  </si>
  <si>
    <t>Raade et al. (2008)</t>
  </si>
  <si>
    <r>
      <t>Mg</t>
    </r>
    <r>
      <rPr>
        <sz val="8"/>
        <rFont val="Verdana"/>
        <family val="2"/>
      </rPr>
      <t>2</t>
    </r>
    <r>
      <rPr>
        <sz val="10"/>
        <rFont val="Arial"/>
        <family val="2"/>
      </rPr>
      <t>Al</t>
    </r>
    <r>
      <rPr>
        <sz val="8"/>
        <rFont val="Verdana"/>
        <family val="2"/>
      </rPr>
      <t>3</t>
    </r>
    <r>
      <rPr>
        <sz val="10"/>
        <rFont val="Arial"/>
        <family val="2"/>
      </rPr>
      <t>B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  <r>
      <rPr>
        <sz val="8"/>
        <rFont val="Verdana"/>
        <family val="2"/>
      </rPr>
      <t>9</t>
    </r>
    <r>
      <rPr>
        <sz val="10"/>
        <rFont val="Arial"/>
        <family val="2"/>
      </rPr>
      <t>(OH)</t>
    </r>
  </si>
  <si>
    <r>
      <t>NaH</t>
    </r>
    <r>
      <rPr>
        <sz val="8"/>
        <rFont val="Verdana"/>
        <family val="2"/>
      </rPr>
      <t>4</t>
    </r>
    <r>
      <rPr>
        <sz val="10"/>
        <rFont val="Arial"/>
        <family val="2"/>
      </rPr>
      <t>(CO</t>
    </r>
    <r>
      <rPr>
        <sz val="8"/>
        <rFont val="Verdana"/>
        <family val="2"/>
      </rPr>
      <t>3</t>
    </r>
    <r>
      <rPr>
        <sz val="10"/>
        <rFont val="Arial"/>
        <family val="2"/>
      </rPr>
      <t>)(BO</t>
    </r>
    <r>
      <rPr>
        <sz val="8"/>
        <rFont val="Verdana"/>
        <family val="2"/>
      </rPr>
      <t>3</t>
    </r>
    <r>
      <rPr>
        <sz val="10"/>
        <rFont val="Arial"/>
        <family val="2"/>
      </rPr>
      <t>)·2H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</si>
  <si>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t>BN</t>
  </si>
  <si>
    <r>
      <t>CsB</t>
    </r>
    <r>
      <rPr>
        <sz val="8"/>
        <rFont val="Verdana"/>
        <family val="2"/>
      </rPr>
      <t>5</t>
    </r>
    <r>
      <rPr>
        <sz val="10"/>
        <rFont val="Arial"/>
        <family val="2"/>
      </rPr>
      <t>O</t>
    </r>
    <r>
      <rPr>
        <sz val="8"/>
        <rFont val="Verdana"/>
        <family val="2"/>
      </rPr>
      <t>6</t>
    </r>
    <r>
      <rPr>
        <sz val="10"/>
        <rFont val="Arial"/>
        <family val="2"/>
      </rPr>
      <t>(OH)</t>
    </r>
    <r>
      <rPr>
        <sz val="8"/>
        <rFont val="Verdana"/>
        <family val="2"/>
      </rPr>
      <t>4</t>
    </r>
    <r>
      <rPr>
        <sz val="10"/>
        <rFont val="Arial"/>
        <family val="2"/>
      </rPr>
      <t>·2H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</si>
  <si>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RbB</t>
    </r>
    <r>
      <rPr>
        <sz val="8"/>
        <rFont val="Verdana"/>
        <family val="2"/>
      </rPr>
      <t>5</t>
    </r>
    <r>
      <rPr>
        <sz val="10"/>
        <rFont val="Arial"/>
        <family val="2"/>
      </rPr>
      <t>O</t>
    </r>
    <r>
      <rPr>
        <sz val="8"/>
        <rFont val="Verdana"/>
        <family val="2"/>
      </rPr>
      <t>6</t>
    </r>
    <r>
      <rPr>
        <sz val="10"/>
        <rFont val="Arial"/>
        <family val="2"/>
      </rPr>
      <t>(OH)</t>
    </r>
    <r>
      <rPr>
        <sz val="8"/>
        <rFont val="Verdana"/>
        <family val="2"/>
      </rPr>
      <t>4</t>
    </r>
    <r>
      <rPr>
        <sz val="10"/>
        <rFont val="Arial"/>
        <family val="2"/>
      </rPr>
      <t>·2H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</si>
  <si>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Na</t>
    </r>
    <r>
      <rPr>
        <sz val="8"/>
        <rFont val="Verdana"/>
        <family val="2"/>
      </rPr>
      <t>6</t>
    </r>
    <r>
      <rPr>
        <sz val="10"/>
        <rFont val="Arial"/>
        <family val="2"/>
      </rPr>
      <t>Mg[B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7</t>
    </r>
    <r>
      <rPr>
        <sz val="10"/>
        <rFont val="Arial"/>
        <family val="2"/>
      </rPr>
      <t>(OH)</t>
    </r>
    <r>
      <rPr>
        <sz val="8"/>
        <rFont val="Verdana"/>
        <family val="2"/>
      </rPr>
      <t>6</t>
    </r>
    <r>
      <rPr>
        <sz val="10"/>
        <rFont val="Arial"/>
        <family val="2"/>
      </rPr>
      <t>]</t>
    </r>
    <r>
      <rPr>
        <sz val="8"/>
        <rFont val="Verdana"/>
        <family val="2"/>
      </rPr>
      <t>4</t>
    </r>
    <r>
      <rPr>
        <sz val="10"/>
        <rFont val="Arial"/>
        <family val="2"/>
      </rPr>
      <t>·10H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</si>
  <si>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rPr>
        <sz val="10"/>
        <rFont val="Cambria"/>
        <family val="1"/>
      </rPr>
      <t>□ </t>
    </r>
    <r>
      <rPr>
        <sz val="10"/>
        <rFont val="Arial"/>
        <family val="2"/>
      </rPr>
      <t>(LiAl</t>
    </r>
    <r>
      <rPr>
        <sz val="8"/>
        <rFont val="Verdana"/>
        <family val="2"/>
      </rPr>
      <t>2</t>
    </r>
    <r>
      <rPr>
        <sz val="10"/>
        <rFont val="Arial"/>
        <family val="2"/>
      </rPr>
      <t>)Al</t>
    </r>
    <r>
      <rPr>
        <sz val="8"/>
        <rFont val="Verdana"/>
        <family val="2"/>
      </rPr>
      <t>6</t>
    </r>
    <r>
      <rPr>
        <sz val="10"/>
        <rFont val="Arial"/>
        <family val="2"/>
      </rPr>
      <t>(Si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)(BO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(OH)</t>
    </r>
    <r>
      <rPr>
        <sz val="8"/>
        <rFont val="Verdana"/>
        <family val="2"/>
      </rPr>
      <t>3</t>
    </r>
    <r>
      <rPr>
        <sz val="10"/>
        <rFont val="Arial"/>
        <family val="2"/>
      </rPr>
      <t>OH</t>
    </r>
  </si>
  <si>
    <r>
      <t>Na</t>
    </r>
    <r>
      <rPr>
        <sz val="8"/>
        <rFont val="Verdana"/>
        <family val="2"/>
      </rPr>
      <t>6</t>
    </r>
    <r>
      <rPr>
        <sz val="10"/>
        <rFont val="Arial"/>
        <family val="2"/>
      </rPr>
      <t>(Sr,Na)</t>
    </r>
    <r>
      <rPr>
        <sz val="8"/>
        <rFont val="Verdana"/>
        <family val="2"/>
      </rPr>
      <t>12</t>
    </r>
    <r>
      <rPr>
        <sz val="10"/>
        <rFont val="Arial"/>
        <family val="2"/>
      </rPr>
      <t>Ba</t>
    </r>
    <r>
      <rPr>
        <sz val="8"/>
        <rFont val="Verdana"/>
        <family val="2"/>
      </rPr>
      <t>2</t>
    </r>
    <r>
      <rPr>
        <sz val="10"/>
        <rFont val="Arial"/>
        <family val="2"/>
      </rPr>
      <t>Zr</t>
    </r>
    <r>
      <rPr>
        <sz val="8"/>
        <rFont val="Verdana"/>
        <family val="2"/>
      </rPr>
      <t>13</t>
    </r>
    <r>
      <rPr>
        <sz val="10"/>
        <rFont val="Arial"/>
        <family val="2"/>
      </rPr>
      <t>Si</t>
    </r>
    <r>
      <rPr>
        <sz val="8"/>
        <rFont val="Verdana"/>
        <family val="2"/>
      </rPr>
      <t>39</t>
    </r>
    <r>
      <rPr>
        <sz val="10"/>
        <rFont val="Arial"/>
        <family val="2"/>
      </rPr>
      <t>(B,Si)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123</t>
    </r>
    <r>
      <rPr>
        <sz val="10"/>
        <rFont val="Arial"/>
        <family val="2"/>
      </rPr>
      <t>(OH)</t>
    </r>
    <r>
      <rPr>
        <sz val="8"/>
        <rFont val="Verdana"/>
        <family val="2"/>
      </rPr>
      <t>12</t>
    </r>
    <r>
      <rPr>
        <sz val="10"/>
        <rFont val="Arial"/>
        <family val="2"/>
      </rPr>
      <t>·9H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</si>
  <si>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Ca</t>
    </r>
    <r>
      <rPr>
        <sz val="8"/>
        <rFont val="Verdana"/>
        <family val="2"/>
      </rPr>
      <t>2</t>
    </r>
    <r>
      <rPr>
        <sz val="10"/>
        <rFont val="Arial"/>
        <family val="2"/>
      </rPr>
      <t>Mn</t>
    </r>
    <r>
      <rPr>
        <vertAlign val="superscript"/>
        <sz val="8"/>
        <rFont val="Verdana"/>
        <family val="2"/>
      </rPr>
      <t>2+</t>
    </r>
    <r>
      <rPr>
        <sz val="8"/>
        <rFont val="Verdana"/>
        <family val="2"/>
      </rPr>
      <t>2</t>
    </r>
    <r>
      <rPr>
        <sz val="10"/>
        <rFont val="Arial"/>
        <family val="2"/>
      </rPr>
      <t>B</t>
    </r>
    <r>
      <rPr>
        <sz val="8"/>
        <rFont val="Verdana"/>
        <family val="2"/>
      </rPr>
      <t>4</t>
    </r>
    <r>
      <rPr>
        <sz val="10"/>
        <rFont val="Arial"/>
        <family val="2"/>
      </rPr>
      <t>O</t>
    </r>
    <r>
      <rPr>
        <sz val="8"/>
        <rFont val="Verdana"/>
        <family val="2"/>
      </rPr>
      <t>7</t>
    </r>
    <r>
      <rPr>
        <sz val="10"/>
        <rFont val="Arial"/>
        <family val="2"/>
      </rPr>
      <t>(OH)</t>
    </r>
    <r>
      <rPr>
        <sz val="8"/>
        <rFont val="Verdana"/>
        <family val="2"/>
      </rPr>
      <t>6</t>
    </r>
  </si>
  <si>
    <r>
      <t>Ca</t>
    </r>
    <r>
      <rPr>
        <sz val="8"/>
        <rFont val="Verdana"/>
        <family val="2"/>
      </rPr>
      <t>48</t>
    </r>
    <r>
      <rPr>
        <sz val="10"/>
        <rFont val="Arial"/>
        <family val="2"/>
      </rPr>
      <t>Mg</t>
    </r>
    <r>
      <rPr>
        <sz val="8"/>
        <rFont val="Verdana"/>
        <family val="2"/>
      </rPr>
      <t>16</t>
    </r>
    <r>
      <rPr>
        <sz val="10"/>
        <rFont val="Arial"/>
        <family val="2"/>
      </rPr>
      <t>Al(SiO</t>
    </r>
    <r>
      <rPr>
        <sz val="8"/>
        <rFont val="Verdana"/>
        <family val="2"/>
      </rPr>
      <t>3</t>
    </r>
    <r>
      <rPr>
        <sz val="10"/>
        <rFont val="Arial"/>
        <family val="2"/>
      </rPr>
      <t>OH)</t>
    </r>
    <r>
      <rPr>
        <sz val="8"/>
        <rFont val="Verdana"/>
        <family val="2"/>
      </rPr>
      <t>4</t>
    </r>
    <r>
      <rPr>
        <sz val="10"/>
        <rFont val="Arial"/>
        <family val="2"/>
      </rPr>
      <t>(CO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16</t>
    </r>
    <r>
      <rPr>
        <sz val="10"/>
        <rFont val="Arial"/>
        <family val="2"/>
      </rPr>
      <t>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28</t>
    </r>
    <r>
      <rPr>
        <sz val="10"/>
        <rFont val="Arial"/>
        <family val="2"/>
      </rPr>
      <t>·(H</t>
    </r>
    <r>
      <rPr>
        <sz val="8"/>
        <rFont val="Verdana"/>
        <family val="2"/>
      </rPr>
      <t>2</t>
    </r>
    <r>
      <rPr>
        <sz val="10"/>
        <rFont val="Arial"/>
        <family val="2"/>
      </rPr>
      <t>O)</t>
    </r>
    <r>
      <rPr>
        <sz val="8"/>
        <rFont val="Verdana"/>
        <family val="2"/>
      </rPr>
      <t>3</t>
    </r>
    <r>
      <rPr>
        <sz val="10"/>
        <rFont val="Arial"/>
        <family val="2"/>
      </rPr>
      <t>(HCl)</t>
    </r>
    <r>
      <rPr>
        <sz val="8"/>
        <rFont val="Verdana"/>
        <family val="2"/>
      </rPr>
      <t>3</t>
    </r>
  </si>
  <si>
    <r>
      <t>CuB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  <r>
      <rPr>
        <sz val="8"/>
        <rFont val="Verdana"/>
        <family val="2"/>
      </rPr>
      <t>4</t>
    </r>
  </si>
  <si>
    <r>
      <t>KB</t>
    </r>
    <r>
      <rPr>
        <sz val="8"/>
        <rFont val="Verdana"/>
        <family val="2"/>
      </rPr>
      <t>5</t>
    </r>
    <r>
      <rPr>
        <sz val="10"/>
        <rFont val="Arial"/>
        <family val="2"/>
      </rPr>
      <t>O</t>
    </r>
    <r>
      <rPr>
        <sz val="8"/>
        <rFont val="Verdana"/>
        <family val="2"/>
      </rPr>
      <t>6</t>
    </r>
    <r>
      <rPr>
        <sz val="10"/>
        <rFont val="Arial"/>
        <family val="2"/>
      </rPr>
      <t>(OH)</t>
    </r>
    <r>
      <rPr>
        <sz val="8"/>
        <rFont val="Verdana"/>
        <family val="2"/>
      </rPr>
      <t>4</t>
    </r>
    <r>
      <rPr>
        <sz val="10"/>
        <rFont val="Arial"/>
        <family val="2"/>
      </rPr>
      <t>·2H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</si>
  <si>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B(OH)</t>
    </r>
    <r>
      <rPr>
        <sz val="8"/>
        <rFont val="Verdana"/>
        <family val="2"/>
      </rPr>
      <t>3</t>
    </r>
  </si>
  <si>
    <r>
      <t>KNa</t>
    </r>
    <r>
      <rPr>
        <sz val="8"/>
        <rFont val="Verdana"/>
        <family val="2"/>
      </rPr>
      <t>2</t>
    </r>
    <r>
      <rPr>
        <sz val="10"/>
        <rFont val="Arial"/>
        <family val="2"/>
      </rPr>
      <t>Al</t>
    </r>
    <r>
      <rPr>
        <sz val="8"/>
        <rFont val="Verdana"/>
        <family val="2"/>
      </rPr>
      <t>4</t>
    </r>
    <r>
      <rPr>
        <sz val="10"/>
        <rFont val="Arial"/>
        <family val="2"/>
      </rPr>
      <t>(B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  <r>
      <rPr>
        <sz val="8"/>
        <rFont val="Verdana"/>
        <family val="2"/>
      </rPr>
      <t>5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Cl</t>
    </r>
    <r>
      <rPr>
        <sz val="8"/>
        <rFont val="Verdana"/>
        <family val="2"/>
      </rPr>
      <t>3</t>
    </r>
    <r>
      <rPr>
        <sz val="10"/>
        <rFont val="Arial"/>
        <family val="2"/>
      </rPr>
      <t>·13H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</si>
  <si>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t>Bocharov et al. (1969)</t>
  </si>
  <si>
    <r>
      <t>NaB</t>
    </r>
    <r>
      <rPr>
        <sz val="8"/>
        <rFont val="Verdana"/>
        <family val="2"/>
      </rPr>
      <t>5</t>
    </r>
    <r>
      <rPr>
        <sz val="10"/>
        <rFont val="Arial"/>
        <family val="2"/>
      </rPr>
      <t>O</t>
    </r>
    <r>
      <rPr>
        <sz val="8"/>
        <rFont val="Verdana"/>
        <family val="2"/>
      </rPr>
      <t>6</t>
    </r>
    <r>
      <rPr>
        <sz val="10"/>
        <rFont val="Arial"/>
        <family val="2"/>
      </rPr>
      <t>(OH)</t>
    </r>
    <r>
      <rPr>
        <sz val="8"/>
        <rFont val="Verdana"/>
        <family val="2"/>
      </rPr>
      <t>4</t>
    </r>
    <r>
      <rPr>
        <sz val="10"/>
        <rFont val="Arial"/>
        <family val="2"/>
      </rPr>
      <t>·3H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</si>
  <si>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NbBO</t>
    </r>
    <r>
      <rPr>
        <sz val="8"/>
        <rFont val="Verdana"/>
        <family val="2"/>
      </rPr>
      <t>4</t>
    </r>
  </si>
  <si>
    <r>
      <t>NaFe</t>
    </r>
    <r>
      <rPr>
        <vertAlign val="superscript"/>
        <sz val="8"/>
        <rFont val="Verdana"/>
        <family val="2"/>
      </rPr>
      <t>2+</t>
    </r>
    <r>
      <rPr>
        <sz val="8"/>
        <rFont val="Verdana"/>
        <family val="2"/>
      </rPr>
      <t>3</t>
    </r>
    <r>
      <rPr>
        <sz val="10"/>
        <rFont val="Arial"/>
        <family val="2"/>
      </rPr>
      <t>Al</t>
    </r>
    <r>
      <rPr>
        <sz val="8"/>
        <rFont val="Verdana"/>
        <family val="2"/>
      </rPr>
      <t>6</t>
    </r>
    <r>
      <rPr>
        <sz val="10"/>
        <rFont val="Arial"/>
        <family val="2"/>
      </rPr>
      <t>(Si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)(BO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(OH)</t>
    </r>
    <r>
      <rPr>
        <sz val="8"/>
        <rFont val="Verdana"/>
        <family val="2"/>
      </rPr>
      <t>3</t>
    </r>
    <r>
      <rPr>
        <sz val="10"/>
        <rFont val="Arial"/>
        <family val="2"/>
      </rPr>
      <t>OH</t>
    </r>
  </si>
  <si>
    <r>
      <t>Mn</t>
    </r>
    <r>
      <rPr>
        <vertAlign val="superscript"/>
        <sz val="8"/>
        <rFont val="Verdana"/>
        <family val="2"/>
      </rPr>
      <t>2+</t>
    </r>
    <r>
      <rPr>
        <sz val="8"/>
        <rFont val="Verdana"/>
        <family val="2"/>
      </rPr>
      <t>3</t>
    </r>
    <r>
      <rPr>
        <sz val="10"/>
        <rFont val="Arial"/>
        <family val="2"/>
      </rPr>
      <t>B(OH)</t>
    </r>
    <r>
      <rPr>
        <sz val="8"/>
        <rFont val="Verdana"/>
        <family val="2"/>
      </rPr>
      <t>4</t>
    </r>
    <r>
      <rPr>
        <sz val="10"/>
        <rFont val="Arial"/>
        <family val="2"/>
      </rPr>
      <t>(PO</t>
    </r>
    <r>
      <rPr>
        <sz val="8"/>
        <rFont val="Verdana"/>
        <family val="2"/>
      </rPr>
      <t>4</t>
    </r>
    <r>
      <rPr>
        <sz val="10"/>
        <rFont val="Arial"/>
        <family val="2"/>
      </rPr>
      <t>)(OH)</t>
    </r>
    <r>
      <rPr>
        <sz val="8"/>
        <rFont val="Verdana"/>
        <family val="2"/>
      </rPr>
      <t>2</t>
    </r>
  </si>
  <si>
    <r>
      <t>NaBSi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  <r>
      <rPr>
        <sz val="8"/>
        <rFont val="Verdana"/>
        <family val="2"/>
      </rPr>
      <t>5</t>
    </r>
    <r>
      <rPr>
        <sz val="10"/>
        <rFont val="Arial"/>
        <family val="2"/>
      </rPr>
      <t>(OH)</t>
    </r>
    <r>
      <rPr>
        <sz val="8"/>
        <rFont val="Verdana"/>
        <family val="2"/>
      </rPr>
      <t>2</t>
    </r>
  </si>
  <si>
    <r>
      <t>Ca</t>
    </r>
    <r>
      <rPr>
        <sz val="8"/>
        <rFont val="Verdana"/>
        <family val="2"/>
      </rPr>
      <t>4</t>
    </r>
    <r>
      <rPr>
        <sz val="10"/>
        <rFont val="Arial"/>
        <family val="2"/>
      </rPr>
      <t>(Mg</t>
    </r>
    <r>
      <rPr>
        <sz val="8"/>
        <rFont val="Verdana"/>
        <family val="2"/>
      </rPr>
      <t>6</t>
    </r>
    <r>
      <rPr>
        <sz val="10"/>
        <rFont val="Arial"/>
        <family val="2"/>
      </rPr>
      <t>Al</t>
    </r>
    <r>
      <rPr>
        <sz val="8"/>
        <rFont val="Verdana"/>
        <family val="2"/>
      </rPr>
      <t>6</t>
    </r>
    <r>
      <rPr>
        <sz val="10"/>
        <rFont val="Arial"/>
        <family val="2"/>
      </rPr>
      <t>)O</t>
    </r>
    <r>
      <rPr>
        <sz val="8"/>
        <rFont val="Verdana"/>
        <family val="2"/>
      </rPr>
      <t>4</t>
    </r>
    <r>
      <rPr>
        <sz val="10"/>
        <rFont val="Arial"/>
        <family val="2"/>
      </rPr>
      <t>[Si</t>
    </r>
    <r>
      <rPr>
        <sz val="8"/>
        <rFont val="Verdana"/>
        <family val="2"/>
      </rPr>
      <t>6</t>
    </r>
    <r>
      <rPr>
        <sz val="10"/>
        <rFont val="Arial"/>
        <family val="2"/>
      </rPr>
      <t>B</t>
    </r>
    <r>
      <rPr>
        <sz val="8"/>
        <rFont val="Verdana"/>
        <family val="2"/>
      </rPr>
      <t>3</t>
    </r>
    <r>
      <rPr>
        <sz val="10"/>
        <rFont val="Arial"/>
        <family val="2"/>
      </rPr>
      <t>Al</t>
    </r>
    <r>
      <rPr>
        <sz val="8"/>
        <rFont val="Verdana"/>
        <family val="2"/>
      </rPr>
      <t>3</t>
    </r>
    <r>
      <rPr>
        <sz val="10"/>
        <rFont val="Arial"/>
        <family val="2"/>
      </rPr>
      <t>O</t>
    </r>
    <r>
      <rPr>
        <sz val="8"/>
        <rFont val="Verdana"/>
        <family val="2"/>
      </rPr>
      <t>36</t>
    </r>
    <r>
      <rPr>
        <sz val="10"/>
        <rFont val="Arial"/>
        <family val="2"/>
      </rPr>
      <t>]</t>
    </r>
  </si>
  <si>
    <r>
      <t>Mg</t>
    </r>
    <r>
      <rPr>
        <sz val="8"/>
        <rFont val="Verdana"/>
        <family val="2"/>
      </rPr>
      <t>5</t>
    </r>
    <r>
      <rPr>
        <sz val="10"/>
        <rFont val="Arial"/>
        <family val="2"/>
      </rPr>
      <t>BO</t>
    </r>
    <r>
      <rPr>
        <sz val="8"/>
        <rFont val="Verdana"/>
        <family val="2"/>
      </rPr>
      <t>3</t>
    </r>
    <r>
      <rPr>
        <sz val="10"/>
        <rFont val="Arial"/>
        <family val="2"/>
      </rPr>
      <t>(OH)</t>
    </r>
    <r>
      <rPr>
        <sz val="8"/>
        <rFont val="Verdana"/>
        <family val="2"/>
      </rPr>
      <t>5</t>
    </r>
    <r>
      <rPr>
        <sz val="10"/>
        <rFont val="Arial"/>
        <family val="2"/>
      </rPr>
      <t>Cl</t>
    </r>
    <r>
      <rPr>
        <sz val="8"/>
        <rFont val="Verdana"/>
        <family val="2"/>
      </rPr>
      <t>2</t>
    </r>
    <r>
      <rPr>
        <sz val="10"/>
        <rFont val="Arial"/>
        <family val="2"/>
      </rPr>
      <t>·4H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</si>
  <si>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Ca</t>
    </r>
    <r>
      <rPr>
        <sz val="8"/>
        <rFont val="Verdana"/>
        <family val="2"/>
      </rPr>
      <t>2</t>
    </r>
    <r>
      <rPr>
        <sz val="10"/>
        <rFont val="Arial"/>
        <family val="2"/>
      </rPr>
      <t>B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  <r>
      <rPr>
        <sz val="8"/>
        <rFont val="Verdana"/>
        <family val="2"/>
      </rPr>
      <t>5</t>
    </r>
  </si>
  <si>
    <t>Pertsev et al. (1980)</t>
  </si>
  <si>
    <t>Kusachi et al. (2013)</t>
  </si>
  <si>
    <r>
      <t>MgAlBO</t>
    </r>
    <r>
      <rPr>
        <sz val="8"/>
        <rFont val="Verdana"/>
        <family val="2"/>
      </rPr>
      <t>4</t>
    </r>
  </si>
  <si>
    <r>
      <t>Ca</t>
    </r>
    <r>
      <rPr>
        <sz val="8"/>
        <rFont val="Verdana"/>
        <family val="2"/>
      </rPr>
      <t>2</t>
    </r>
    <r>
      <rPr>
        <sz val="10"/>
        <rFont val="Arial"/>
        <family val="2"/>
      </rPr>
      <t>B</t>
    </r>
    <r>
      <rPr>
        <sz val="8"/>
        <rFont val="Verdana"/>
        <family val="2"/>
      </rPr>
      <t>3</t>
    </r>
    <r>
      <rPr>
        <sz val="10"/>
        <rFont val="Arial"/>
        <family val="2"/>
      </rPr>
      <t>O</t>
    </r>
    <r>
      <rPr>
        <sz val="8"/>
        <rFont val="Verdana"/>
        <family val="2"/>
      </rPr>
      <t>4</t>
    </r>
    <r>
      <rPr>
        <sz val="10"/>
        <rFont val="Arial"/>
        <family val="2"/>
      </rPr>
      <t>(OH)</t>
    </r>
    <r>
      <rPr>
        <sz val="8"/>
        <rFont val="Verdana"/>
        <family val="2"/>
      </rPr>
      <t>4</t>
    </r>
    <r>
      <rPr>
        <sz val="10"/>
        <rFont val="Arial"/>
        <family val="2"/>
      </rPr>
      <t>Cl</t>
    </r>
  </si>
  <si>
    <r>
      <t>CeBSiO</t>
    </r>
    <r>
      <rPr>
        <sz val="8"/>
        <rFont val="Verdana"/>
        <family val="2"/>
      </rPr>
      <t>5</t>
    </r>
  </si>
  <si>
    <r>
      <t>SrCaB</t>
    </r>
    <r>
      <rPr>
        <sz val="8"/>
        <rFont val="Verdana"/>
        <family val="2"/>
      </rPr>
      <t>14</t>
    </r>
    <r>
      <rPr>
        <sz val="10"/>
        <rFont val="Arial"/>
        <family val="2"/>
      </rPr>
      <t>O</t>
    </r>
    <r>
      <rPr>
        <sz val="8"/>
        <rFont val="Verdana"/>
        <family val="2"/>
      </rPr>
      <t>20</t>
    </r>
    <r>
      <rPr>
        <sz val="10"/>
        <rFont val="Arial"/>
        <family val="2"/>
      </rPr>
      <t>(OH)</t>
    </r>
    <r>
      <rPr>
        <sz val="8"/>
        <rFont val="Verdana"/>
        <family val="2"/>
      </rPr>
      <t>6</t>
    </r>
    <r>
      <rPr>
        <sz val="10"/>
        <rFont val="Arial"/>
        <family val="2"/>
      </rPr>
      <t>·5H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</si>
  <si>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NaCa</t>
    </r>
    <r>
      <rPr>
        <sz val="8"/>
        <rFont val="Verdana"/>
        <family val="2"/>
      </rPr>
      <t>2</t>
    </r>
    <r>
      <rPr>
        <sz val="10"/>
        <rFont val="Arial"/>
        <family val="2"/>
      </rPr>
      <t>B</t>
    </r>
    <r>
      <rPr>
        <sz val="8"/>
        <rFont val="Verdana"/>
        <family val="2"/>
      </rPr>
      <t>9</t>
    </r>
    <r>
      <rPr>
        <sz val="10"/>
        <rFont val="Arial"/>
        <family val="2"/>
      </rPr>
      <t>O</t>
    </r>
    <r>
      <rPr>
        <sz val="8"/>
        <rFont val="Verdana"/>
        <family val="2"/>
      </rPr>
      <t>14</t>
    </r>
    <r>
      <rPr>
        <sz val="10"/>
        <rFont val="Arial"/>
        <family val="2"/>
      </rPr>
      <t>(OH)</t>
    </r>
    <r>
      <rPr>
        <sz val="8"/>
        <rFont val="Verdana"/>
        <family val="2"/>
      </rPr>
      <t>4</t>
    </r>
    <r>
      <rPr>
        <sz val="10"/>
        <rFont val="Arial"/>
        <family val="2"/>
      </rPr>
      <t>·2H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</si>
  <si>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t>Malinko et al. (1995)</t>
  </si>
  <si>
    <r>
      <t>Ca</t>
    </r>
    <r>
      <rPr>
        <sz val="8"/>
        <rFont val="Verdana"/>
        <family val="2"/>
      </rPr>
      <t>6</t>
    </r>
    <r>
      <rPr>
        <sz val="10"/>
        <rFont val="Arial"/>
        <family val="2"/>
      </rPr>
      <t>Fe</t>
    </r>
    <r>
      <rPr>
        <vertAlign val="superscript"/>
        <sz val="8"/>
        <rFont val="Verdana"/>
        <family val="2"/>
      </rPr>
      <t>3+</t>
    </r>
    <r>
      <rPr>
        <sz val="8"/>
        <rFont val="Verdana"/>
        <family val="2"/>
      </rPr>
      <t>2</t>
    </r>
    <r>
      <rPr>
        <sz val="10"/>
        <rFont val="Arial"/>
        <family val="2"/>
      </rPr>
      <t>(SO</t>
    </r>
    <r>
      <rPr>
        <sz val="8"/>
        <rFont val="Verdana"/>
        <family val="2"/>
      </rPr>
      <t>4</t>
    </r>
    <r>
      <rPr>
        <sz val="10"/>
        <rFont val="Arial"/>
        <family val="2"/>
      </rPr>
      <t>)</t>
    </r>
    <r>
      <rPr>
        <sz val="8"/>
        <rFont val="Verdana"/>
        <family val="2"/>
      </rPr>
      <t>2.5</t>
    </r>
    <r>
      <rPr>
        <sz val="10"/>
        <rFont val="Arial"/>
        <family val="2"/>
      </rPr>
      <t>[B(OH)</t>
    </r>
    <r>
      <rPr>
        <sz val="8"/>
        <rFont val="Verdana"/>
        <family val="2"/>
      </rPr>
      <t>4</t>
    </r>
    <r>
      <rPr>
        <sz val="10"/>
        <rFont val="Arial"/>
        <family val="2"/>
      </rPr>
      <t>](OH)</t>
    </r>
    <r>
      <rPr>
        <sz val="8"/>
        <rFont val="Verdana"/>
        <family val="2"/>
      </rPr>
      <t>12</t>
    </r>
    <r>
      <rPr>
        <sz val="10"/>
        <rFont val="Arial"/>
        <family val="2"/>
      </rPr>
      <t>·25H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</si>
  <si>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Mg</t>
    </r>
    <r>
      <rPr>
        <sz val="8"/>
        <rFont val="Verdana"/>
        <family val="2"/>
      </rPr>
      <t>2</t>
    </r>
    <r>
      <rPr>
        <sz val="10"/>
        <rFont val="Arial"/>
        <family val="2"/>
      </rPr>
      <t>B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  <r>
      <rPr>
        <sz val="8"/>
        <rFont val="Verdana"/>
        <family val="2"/>
      </rPr>
      <t>5</t>
    </r>
  </si>
  <si>
    <r>
      <t>Mg</t>
    </r>
    <r>
      <rPr>
        <sz val="8"/>
        <rFont val="Verdana"/>
        <family val="2"/>
      </rPr>
      <t>3</t>
    </r>
    <r>
      <rPr>
        <sz val="10"/>
        <rFont val="Arial"/>
        <family val="2"/>
      </rPr>
      <t>[B(OH)</t>
    </r>
    <r>
      <rPr>
        <sz val="8"/>
        <rFont val="Verdana"/>
        <family val="2"/>
      </rPr>
      <t>4</t>
    </r>
    <r>
      <rPr>
        <sz val="10"/>
        <rFont val="Arial"/>
        <family val="2"/>
      </rPr>
      <t>]</t>
    </r>
    <r>
      <rPr>
        <sz val="8"/>
        <rFont val="Verdana"/>
        <family val="2"/>
      </rPr>
      <t>2</t>
    </r>
    <r>
      <rPr>
        <sz val="10"/>
        <rFont val="Arial"/>
        <family val="2"/>
      </rPr>
      <t>(SO</t>
    </r>
    <r>
      <rPr>
        <sz val="8"/>
        <rFont val="Verdana"/>
        <family val="2"/>
      </rPr>
      <t>4</t>
    </r>
    <r>
      <rPr>
        <sz val="10"/>
        <rFont val="Arial"/>
        <family val="2"/>
      </rPr>
      <t>)(OH,F)</t>
    </r>
    <r>
      <rPr>
        <sz val="8"/>
        <rFont val="Verdana"/>
        <family val="2"/>
      </rPr>
      <t>2</t>
    </r>
  </si>
  <si>
    <r>
      <t>Ca</t>
    </r>
    <r>
      <rPr>
        <sz val="8"/>
        <rFont val="Verdana"/>
        <family val="2"/>
      </rPr>
      <t>4</t>
    </r>
    <r>
      <rPr>
        <sz val="10"/>
        <rFont val="Arial"/>
        <family val="2"/>
      </rPr>
      <t>Ce</t>
    </r>
    <r>
      <rPr>
        <vertAlign val="superscript"/>
        <sz val="8"/>
        <rFont val="Verdana"/>
        <family val="2"/>
      </rPr>
      <t>3+</t>
    </r>
    <r>
      <rPr>
        <sz val="8"/>
        <rFont val="Verdana"/>
        <family val="2"/>
      </rPr>
      <t>2</t>
    </r>
    <r>
      <rPr>
        <sz val="10"/>
        <rFont val="Arial"/>
        <family val="2"/>
      </rPr>
      <t>Ti(B</t>
    </r>
    <r>
      <rPr>
        <sz val="8"/>
        <rFont val="Verdana"/>
        <family val="2"/>
      </rPr>
      <t>4</t>
    </r>
    <r>
      <rPr>
        <sz val="10"/>
        <rFont val="Arial"/>
        <family val="2"/>
      </rPr>
      <t>Si</t>
    </r>
    <r>
      <rPr>
        <sz val="8"/>
        <rFont val="Verdana"/>
        <family val="2"/>
      </rPr>
      <t>4</t>
    </r>
    <r>
      <rPr>
        <sz val="10"/>
        <rFont val="Arial"/>
        <family val="2"/>
      </rPr>
      <t>O</t>
    </r>
    <r>
      <rPr>
        <sz val="8"/>
        <rFont val="Verdana"/>
        <family val="2"/>
      </rPr>
      <t>22</t>
    </r>
    <r>
      <rPr>
        <sz val="10"/>
        <rFont val="Arial"/>
        <family val="2"/>
      </rPr>
      <t>)(OH)</t>
    </r>
    <r>
      <rPr>
        <sz val="8"/>
        <rFont val="Verdana"/>
        <family val="2"/>
      </rPr>
      <t>2</t>
    </r>
  </si>
  <si>
    <r>
      <t>Ca</t>
    </r>
    <r>
      <rPr>
        <sz val="8"/>
        <rFont val="Verdana"/>
        <family val="2"/>
      </rPr>
      <t>3</t>
    </r>
    <r>
      <rPr>
        <sz val="10"/>
        <rFont val="Arial"/>
        <family val="2"/>
      </rPr>
      <t>B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  <r>
      <rPr>
        <sz val="8"/>
        <rFont val="Verdana"/>
        <family val="2"/>
      </rPr>
      <t>6</t>
    </r>
  </si>
  <si>
    <t>Kusachi et al. (1995)</t>
  </si>
  <si>
    <r>
      <t>Mg</t>
    </r>
    <r>
      <rPr>
        <sz val="8"/>
        <rFont val="Verdana"/>
        <family val="2"/>
      </rPr>
      <t>2</t>
    </r>
    <r>
      <rPr>
        <sz val="10"/>
        <rFont val="Arial"/>
        <family val="2"/>
      </rPr>
      <t>Mn</t>
    </r>
    <r>
      <rPr>
        <vertAlign val="superscript"/>
        <sz val="8"/>
        <rFont val="Verdana"/>
        <family val="2"/>
      </rPr>
      <t>3+</t>
    </r>
    <r>
      <rPr>
        <sz val="10"/>
        <rFont val="Arial"/>
        <family val="2"/>
      </rPr>
      <t>O</t>
    </r>
    <r>
      <rPr>
        <sz val="8"/>
        <rFont val="Verdana"/>
        <family val="2"/>
      </rPr>
      <t>2</t>
    </r>
    <r>
      <rPr>
        <sz val="10"/>
        <rFont val="Arial"/>
        <family val="2"/>
      </rPr>
      <t>BO</t>
    </r>
    <r>
      <rPr>
        <sz val="8"/>
        <rFont val="Verdana"/>
        <family val="2"/>
      </rPr>
      <t>3</t>
    </r>
  </si>
  <si>
    <r>
      <t>Ba</t>
    </r>
    <r>
      <rPr>
        <sz val="8"/>
        <rFont val="Verdana"/>
        <family val="2"/>
      </rPr>
      <t>4</t>
    </r>
    <r>
      <rPr>
        <sz val="10"/>
        <rFont val="Arial"/>
        <family val="2"/>
      </rPr>
      <t>(Fe</t>
    </r>
    <r>
      <rPr>
        <vertAlign val="superscript"/>
        <sz val="8"/>
        <rFont val="Verdana"/>
        <family val="2"/>
      </rPr>
      <t>3+</t>
    </r>
    <r>
      <rPr>
        <sz val="10"/>
        <rFont val="Arial"/>
        <family val="2"/>
      </rPr>
      <t>,Ti)</t>
    </r>
    <r>
      <rPr>
        <sz val="8"/>
        <rFont val="Verdana"/>
        <family val="2"/>
      </rPr>
      <t>4</t>
    </r>
    <r>
      <rPr>
        <sz val="10"/>
        <rFont val="Arial"/>
        <family val="2"/>
      </rPr>
      <t>O</t>
    </r>
    <r>
      <rPr>
        <sz val="8"/>
        <rFont val="Verdana"/>
        <family val="2"/>
      </rPr>
      <t>2</t>
    </r>
    <r>
      <rPr>
        <sz val="10"/>
        <rFont val="Arial"/>
        <family val="2"/>
      </rPr>
      <t>[B</t>
    </r>
    <r>
      <rPr>
        <sz val="8"/>
        <rFont val="Verdana"/>
        <family val="2"/>
      </rPr>
      <t>2</t>
    </r>
    <r>
      <rPr>
        <sz val="10"/>
        <rFont val="Arial"/>
        <family val="2"/>
      </rPr>
      <t>Si</t>
    </r>
    <r>
      <rPr>
        <sz val="8"/>
        <rFont val="Verdana"/>
        <family val="2"/>
      </rPr>
      <t>8</t>
    </r>
    <r>
      <rPr>
        <sz val="10"/>
        <rFont val="Arial"/>
        <family val="2"/>
      </rPr>
      <t>O</t>
    </r>
    <r>
      <rPr>
        <sz val="8"/>
        <rFont val="Verdana"/>
        <family val="2"/>
      </rPr>
      <t>27</t>
    </r>
    <r>
      <rPr>
        <sz val="10"/>
        <rFont val="Arial"/>
        <family val="2"/>
      </rPr>
      <t>]Cl</t>
    </r>
    <r>
      <rPr>
        <sz val="8"/>
        <rFont val="Verdana"/>
        <family val="2"/>
      </rPr>
      <t>x</t>
    </r>
    <r>
      <rPr>
        <sz val="10"/>
        <rFont val="Arial"/>
        <family val="2"/>
      </rPr>
      <t>; x = 0 to 1</t>
    </r>
  </si>
  <si>
    <r>
      <t>Na</t>
    </r>
    <r>
      <rPr>
        <sz val="8"/>
        <rFont val="Verdana"/>
        <family val="2"/>
      </rPr>
      <t>2</t>
    </r>
    <r>
      <rPr>
        <sz val="10"/>
        <rFont val="Arial"/>
        <family val="2"/>
      </rPr>
      <t>B(OH)</t>
    </r>
    <r>
      <rPr>
        <sz val="8"/>
        <rFont val="Verdana"/>
        <family val="2"/>
      </rPr>
      <t>4</t>
    </r>
    <r>
      <rPr>
        <sz val="10"/>
        <rFont val="Arial"/>
        <family val="2"/>
      </rPr>
      <t>Cl</t>
    </r>
  </si>
  <si>
    <r>
      <t>Ca</t>
    </r>
    <r>
      <rPr>
        <sz val="8"/>
        <rFont val="Verdana"/>
        <family val="2"/>
      </rPr>
      <t>4</t>
    </r>
    <r>
      <rPr>
        <sz val="10"/>
        <rFont val="Arial"/>
        <family val="2"/>
      </rPr>
      <t>B</t>
    </r>
    <r>
      <rPr>
        <sz val="8"/>
        <rFont val="Verdana"/>
        <family val="2"/>
      </rPr>
      <t>10</t>
    </r>
    <r>
      <rPr>
        <sz val="10"/>
        <rFont val="Arial"/>
        <family val="2"/>
      </rPr>
      <t>O</t>
    </r>
    <r>
      <rPr>
        <sz val="8"/>
        <rFont val="Verdana"/>
        <family val="2"/>
      </rPr>
      <t>19</t>
    </r>
    <r>
      <rPr>
        <sz val="10"/>
        <rFont val="Arial"/>
        <family val="2"/>
      </rPr>
      <t>·20H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</si>
  <si>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Ca</t>
    </r>
    <r>
      <rPr>
        <sz val="8"/>
        <rFont val="Verdana"/>
        <family val="2"/>
      </rPr>
      <t>4</t>
    </r>
    <r>
      <rPr>
        <sz val="10"/>
        <rFont val="Arial"/>
        <family val="2"/>
      </rPr>
      <t>Mg[AsB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11</t>
    </r>
    <r>
      <rPr>
        <sz val="10"/>
        <rFont val="Arial"/>
        <family val="2"/>
      </rPr>
      <t>(OH)</t>
    </r>
    <r>
      <rPr>
        <sz val="8"/>
        <rFont val="Verdana"/>
        <family val="2"/>
      </rPr>
      <t>6</t>
    </r>
    <r>
      <rPr>
        <sz val="10"/>
        <rFont val="Arial"/>
        <family val="2"/>
      </rPr>
      <t>]</t>
    </r>
    <r>
      <rPr>
        <sz val="8"/>
        <rFont val="Verdana"/>
        <family val="2"/>
      </rPr>
      <t>2</t>
    </r>
    <r>
      <rPr>
        <sz val="10"/>
        <rFont val="Arial"/>
        <family val="2"/>
      </rPr>
      <t>·14H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</si>
  <si>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t>Dusmatov et al. (1967)</t>
  </si>
  <si>
    <r>
      <t>K(Na,K, </t>
    </r>
    <r>
      <rPr>
        <sz val="10"/>
        <rFont val="Calibri"/>
        <family val="2"/>
      </rPr>
      <t>□</t>
    </r>
    <r>
      <rPr>
        <sz val="10"/>
        <rFont val="Arial"/>
        <family val="2"/>
      </rPr>
      <t>)</t>
    </r>
    <r>
      <rPr>
        <sz val="8"/>
        <rFont val="Verdana"/>
        <family val="2"/>
      </rPr>
      <t>9</t>
    </r>
    <r>
      <rPr>
        <sz val="10"/>
        <rFont val="Arial"/>
        <family val="2"/>
      </rPr>
      <t>Ca</t>
    </r>
    <r>
      <rPr>
        <sz val="8"/>
        <rFont val="Verdana"/>
        <family val="2"/>
      </rPr>
      <t>2</t>
    </r>
    <r>
      <rPr>
        <sz val="10"/>
        <rFont val="Arial"/>
        <family val="2"/>
      </rPr>
      <t>Ba</t>
    </r>
    <r>
      <rPr>
        <sz val="8"/>
        <rFont val="Verdana"/>
        <family val="2"/>
      </rPr>
      <t>6</t>
    </r>
    <r>
      <rPr>
        <sz val="10"/>
        <rFont val="Arial"/>
        <family val="2"/>
      </rPr>
      <t>Mn</t>
    </r>
    <r>
      <rPr>
        <vertAlign val="superscript"/>
        <sz val="8"/>
        <rFont val="Verdana"/>
        <family val="2"/>
      </rPr>
      <t>2+</t>
    </r>
    <r>
      <rPr>
        <sz val="8"/>
        <rFont val="Verdana"/>
        <family val="2"/>
      </rPr>
      <t>6</t>
    </r>
    <r>
      <rPr>
        <sz val="10"/>
        <rFont val="Arial"/>
        <family val="2"/>
      </rPr>
      <t>Ti</t>
    </r>
    <r>
      <rPr>
        <sz val="8"/>
        <rFont val="Verdana"/>
        <family val="2"/>
      </rPr>
      <t>6</t>
    </r>
    <r>
      <rPr>
        <sz val="10"/>
        <rFont val="Arial"/>
        <family val="2"/>
      </rPr>
      <t>B</t>
    </r>
    <r>
      <rPr>
        <sz val="8"/>
        <rFont val="Verdana"/>
        <family val="2"/>
      </rPr>
      <t>12</t>
    </r>
    <r>
      <rPr>
        <sz val="10"/>
        <rFont val="Arial"/>
        <family val="2"/>
      </rPr>
      <t>Si</t>
    </r>
    <r>
      <rPr>
        <sz val="8"/>
        <rFont val="Verdana"/>
        <family val="2"/>
      </rPr>
      <t>36</t>
    </r>
    <r>
      <rPr>
        <sz val="10"/>
        <rFont val="Arial"/>
        <family val="2"/>
      </rPr>
      <t>O</t>
    </r>
    <r>
      <rPr>
        <sz val="8"/>
        <rFont val="Verdana"/>
        <family val="2"/>
      </rPr>
      <t>114</t>
    </r>
    <r>
      <rPr>
        <sz val="10"/>
        <rFont val="Arial"/>
        <family val="2"/>
      </rPr>
      <t>(O,OH,F)</t>
    </r>
    <r>
      <rPr>
        <sz val="8"/>
        <rFont val="Verdana"/>
        <family val="2"/>
      </rPr>
      <t>11</t>
    </r>
  </si>
  <si>
    <r>
      <t>Na</t>
    </r>
    <r>
      <rPr>
        <sz val="8"/>
        <rFont val="Verdana"/>
        <family val="2"/>
      </rPr>
      <t>2</t>
    </r>
    <r>
      <rPr>
        <sz val="10"/>
        <rFont val="Arial"/>
        <family val="2"/>
      </rPr>
      <t>B</t>
    </r>
    <r>
      <rPr>
        <sz val="8"/>
        <rFont val="Verdana"/>
        <family val="2"/>
      </rPr>
      <t>4</t>
    </r>
    <r>
      <rPr>
        <sz val="10"/>
        <rFont val="Arial"/>
        <family val="2"/>
      </rPr>
      <t>O</t>
    </r>
    <r>
      <rPr>
        <sz val="8"/>
        <rFont val="Verdana"/>
        <family val="2"/>
      </rPr>
      <t>5</t>
    </r>
    <r>
      <rPr>
        <sz val="10"/>
        <rFont val="Arial"/>
        <family val="2"/>
      </rPr>
      <t>(OH)</t>
    </r>
    <r>
      <rPr>
        <sz val="8"/>
        <rFont val="Verdana"/>
        <family val="2"/>
      </rPr>
      <t>4</t>
    </r>
    <r>
      <rPr>
        <sz val="10"/>
        <rFont val="Arial"/>
        <family val="2"/>
      </rPr>
      <t>·3H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</si>
  <si>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Ca</t>
    </r>
    <r>
      <rPr>
        <sz val="8"/>
        <rFont val="Verdana"/>
        <family val="2"/>
      </rPr>
      <t>6</t>
    </r>
    <r>
      <rPr>
        <sz val="10"/>
        <rFont val="Arial"/>
        <family val="2"/>
      </rPr>
      <t>Al</t>
    </r>
    <r>
      <rPr>
        <sz val="8"/>
        <rFont val="Verdana"/>
        <family val="2"/>
      </rPr>
      <t>4</t>
    </r>
    <r>
      <rPr>
        <sz val="10"/>
        <rFont val="Arial"/>
        <family val="2"/>
      </rPr>
      <t>[B</t>
    </r>
    <r>
      <rPr>
        <sz val="8"/>
        <rFont val="Verdana"/>
        <family val="2"/>
      </rPr>
      <t>2</t>
    </r>
    <r>
      <rPr>
        <sz val="10"/>
        <rFont val="Arial"/>
        <family val="2"/>
      </rPr>
      <t>Si</t>
    </r>
    <r>
      <rPr>
        <sz val="8"/>
        <rFont val="Verdana"/>
        <family val="2"/>
      </rPr>
      <t>8</t>
    </r>
    <r>
      <rPr>
        <sz val="10"/>
        <rFont val="Arial"/>
        <family val="2"/>
      </rPr>
      <t>O</t>
    </r>
    <r>
      <rPr>
        <sz val="8"/>
        <rFont val="Verdana"/>
        <family val="2"/>
      </rPr>
      <t>30</t>
    </r>
    <r>
      <rPr>
        <sz val="10"/>
        <rFont val="Arial"/>
        <family val="2"/>
      </rPr>
      <t>](OH)</t>
    </r>
    <r>
      <rPr>
        <sz val="8"/>
        <rFont val="Verdana"/>
        <family val="2"/>
      </rPr>
      <t>2</t>
    </r>
  </si>
  <si>
    <r>
      <t>Ba</t>
    </r>
    <r>
      <rPr>
        <sz val="8"/>
        <rFont val="Verdana"/>
        <family val="2"/>
      </rPr>
      <t>4</t>
    </r>
    <r>
      <rPr>
        <sz val="10"/>
        <rFont val="Arial"/>
        <family val="2"/>
      </rPr>
      <t>(Ti,Fe</t>
    </r>
    <r>
      <rPr>
        <vertAlign val="superscript"/>
        <sz val="8"/>
        <rFont val="Verdana"/>
        <family val="2"/>
      </rPr>
      <t>3+</t>
    </r>
    <r>
      <rPr>
        <sz val="10"/>
        <rFont val="Arial"/>
        <family val="2"/>
      </rPr>
      <t>,Mg)</t>
    </r>
    <r>
      <rPr>
        <sz val="8"/>
        <rFont val="Verdana"/>
        <family val="2"/>
      </rPr>
      <t>4</t>
    </r>
    <r>
      <rPr>
        <sz val="10"/>
        <rFont val="Arial"/>
        <family val="2"/>
      </rPr>
      <t>(O,OH)</t>
    </r>
    <r>
      <rPr>
        <sz val="8"/>
        <rFont val="Verdana"/>
        <family val="2"/>
      </rPr>
      <t>2</t>
    </r>
    <r>
      <rPr>
        <sz val="10"/>
        <rFont val="Arial"/>
        <family val="2"/>
      </rPr>
      <t>[B</t>
    </r>
    <r>
      <rPr>
        <sz val="8"/>
        <rFont val="Verdana"/>
        <family val="2"/>
      </rPr>
      <t>2</t>
    </r>
    <r>
      <rPr>
        <sz val="10"/>
        <rFont val="Arial"/>
        <family val="2"/>
      </rPr>
      <t>Si</t>
    </r>
    <r>
      <rPr>
        <sz val="8"/>
        <rFont val="Verdana"/>
        <family val="2"/>
      </rPr>
      <t>8</t>
    </r>
    <r>
      <rPr>
        <sz val="10"/>
        <rFont val="Arial"/>
        <family val="2"/>
      </rPr>
      <t>O</t>
    </r>
    <r>
      <rPr>
        <sz val="8"/>
        <rFont val="Verdana"/>
        <family val="2"/>
      </rPr>
      <t>27</t>
    </r>
    <r>
      <rPr>
        <sz val="10"/>
        <rFont val="Arial"/>
        <family val="2"/>
      </rPr>
      <t>]Cl</t>
    </r>
    <r>
      <rPr>
        <sz val="8"/>
        <rFont val="Verdana"/>
        <family val="2"/>
      </rPr>
      <t>x</t>
    </r>
  </si>
  <si>
    <r>
      <t>NaMn</t>
    </r>
    <r>
      <rPr>
        <vertAlign val="superscript"/>
        <sz val="8"/>
        <rFont val="Verdana"/>
        <family val="2"/>
      </rPr>
      <t>2+</t>
    </r>
    <r>
      <rPr>
        <sz val="8"/>
        <rFont val="Verdana"/>
        <family val="2"/>
      </rPr>
      <t>3</t>
    </r>
    <r>
      <rPr>
        <sz val="10"/>
        <rFont val="Arial"/>
        <family val="2"/>
      </rPr>
      <t>Al</t>
    </r>
    <r>
      <rPr>
        <sz val="8"/>
        <rFont val="Verdana"/>
        <family val="2"/>
      </rPr>
      <t>6</t>
    </r>
    <r>
      <rPr>
        <sz val="10"/>
        <rFont val="Arial"/>
        <family val="2"/>
      </rPr>
      <t>(Si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)(BO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(OH)</t>
    </r>
    <r>
      <rPr>
        <sz val="8"/>
        <rFont val="Verdana"/>
        <family val="2"/>
      </rPr>
      <t>3</t>
    </r>
    <r>
      <rPr>
        <sz val="10"/>
        <rFont val="Arial"/>
        <family val="2"/>
      </rPr>
      <t>OH</t>
    </r>
  </si>
  <si>
    <r>
      <t>SrB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9</t>
    </r>
    <r>
      <rPr>
        <sz val="10"/>
        <rFont val="Arial"/>
        <family val="2"/>
      </rPr>
      <t>(OH)</t>
    </r>
    <r>
      <rPr>
        <sz val="8"/>
        <rFont val="Verdana"/>
        <family val="2"/>
      </rPr>
      <t>2</t>
    </r>
    <r>
      <rPr>
        <sz val="10"/>
        <rFont val="Arial"/>
        <family val="2"/>
      </rPr>
      <t>·3H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</si>
  <si>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Mn</t>
    </r>
    <r>
      <rPr>
        <vertAlign val="superscript"/>
        <sz val="8"/>
        <rFont val="Verdana"/>
        <family val="2"/>
      </rPr>
      <t>2+</t>
    </r>
    <r>
      <rPr>
        <sz val="10"/>
        <rFont val="Arial"/>
        <family val="2"/>
      </rPr>
      <t>Sn</t>
    </r>
    <r>
      <rPr>
        <vertAlign val="superscript"/>
        <sz val="8"/>
        <rFont val="Verdana"/>
        <family val="2"/>
      </rPr>
      <t>4+</t>
    </r>
    <r>
      <rPr>
        <sz val="10"/>
        <rFont val="Arial"/>
        <family val="2"/>
      </rPr>
      <t>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2</t>
    </r>
  </si>
  <si>
    <r>
      <t>NaCaB</t>
    </r>
    <r>
      <rPr>
        <sz val="8"/>
        <rFont val="Verdana"/>
        <family val="2"/>
      </rPr>
      <t>5</t>
    </r>
    <r>
      <rPr>
        <sz val="10"/>
        <rFont val="Arial"/>
        <family val="2"/>
      </rPr>
      <t>O</t>
    </r>
    <r>
      <rPr>
        <sz val="8"/>
        <rFont val="Verdana"/>
        <family val="2"/>
      </rPr>
      <t>8</t>
    </r>
    <r>
      <rPr>
        <sz val="10"/>
        <rFont val="Arial"/>
        <family val="2"/>
      </rPr>
      <t>(OH)</t>
    </r>
    <r>
      <rPr>
        <sz val="8"/>
        <rFont val="Verdana"/>
        <family val="2"/>
      </rPr>
      <t>2</t>
    </r>
    <r>
      <rPr>
        <sz val="10"/>
        <rFont val="Arial"/>
        <family val="2"/>
      </rPr>
      <t>·3H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</si>
  <si>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t>isostructural with dolomite</t>
  </si>
  <si>
    <t>isotype of chondrodite</t>
  </si>
  <si>
    <r>
      <t>Ca</t>
    </r>
    <r>
      <rPr>
        <sz val="8"/>
        <rFont val="Verdana"/>
        <family val="2"/>
      </rPr>
      <t>2</t>
    </r>
    <r>
      <rPr>
        <sz val="10"/>
        <rFont val="Arial"/>
        <family val="2"/>
      </rPr>
      <t>B</t>
    </r>
    <r>
      <rPr>
        <sz val="8"/>
        <rFont val="Verdana"/>
        <family val="2"/>
      </rPr>
      <t>5</t>
    </r>
    <r>
      <rPr>
        <sz val="10"/>
        <rFont val="Arial"/>
        <family val="2"/>
      </rPr>
      <t>O</t>
    </r>
    <r>
      <rPr>
        <sz val="8"/>
        <rFont val="Verdana"/>
        <family val="2"/>
      </rPr>
      <t>9</t>
    </r>
    <r>
      <rPr>
        <sz val="10"/>
        <rFont val="Arial"/>
        <family val="2"/>
      </rPr>
      <t>(OH)·H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</si>
  <si>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NaCaB</t>
    </r>
    <r>
      <rPr>
        <sz val="8"/>
        <rFont val="Verdana"/>
        <family val="2"/>
      </rPr>
      <t>5</t>
    </r>
    <r>
      <rPr>
        <sz val="10"/>
        <rFont val="Arial"/>
        <family val="2"/>
      </rPr>
      <t>O</t>
    </r>
    <r>
      <rPr>
        <sz val="8"/>
        <rFont val="Verdana"/>
        <family val="2"/>
      </rPr>
      <t>6</t>
    </r>
    <r>
      <rPr>
        <sz val="10"/>
        <rFont val="Arial"/>
        <family val="2"/>
      </rPr>
      <t>(OH)</t>
    </r>
    <r>
      <rPr>
        <sz val="8"/>
        <rFont val="Verdana"/>
        <family val="2"/>
      </rPr>
      <t>6</t>
    </r>
    <r>
      <rPr>
        <sz val="10"/>
        <rFont val="Arial"/>
        <family val="2"/>
      </rPr>
      <t>·5H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</si>
  <si>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CaB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  <r>
      <rPr>
        <sz val="8"/>
        <rFont val="Verdana"/>
        <family val="2"/>
      </rPr>
      <t>2</t>
    </r>
    <r>
      <rPr>
        <sz val="10"/>
        <rFont val="Arial"/>
        <family val="2"/>
      </rPr>
      <t>(OH)</t>
    </r>
    <r>
      <rPr>
        <sz val="8"/>
        <rFont val="Verdana"/>
        <family val="2"/>
      </rPr>
      <t>4</t>
    </r>
  </si>
  <si>
    <r>
      <t>CaMg</t>
    </r>
    <r>
      <rPr>
        <sz val="8"/>
        <rFont val="Verdana"/>
        <family val="2"/>
      </rPr>
      <t>3</t>
    </r>
    <r>
      <rPr>
        <sz val="10"/>
        <rFont val="Arial"/>
        <family val="2"/>
      </rPr>
      <t>(Al</t>
    </r>
    <r>
      <rPr>
        <sz val="8"/>
        <rFont val="Verdana"/>
        <family val="2"/>
      </rPr>
      <t>5</t>
    </r>
    <r>
      <rPr>
        <sz val="10"/>
        <rFont val="Arial"/>
        <family val="2"/>
      </rPr>
      <t>Mg)(Si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)(BO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(OH)</t>
    </r>
    <r>
      <rPr>
        <sz val="8"/>
        <rFont val="Verdana"/>
        <family val="2"/>
      </rPr>
      <t>3</t>
    </r>
    <r>
      <rPr>
        <sz val="10"/>
        <rFont val="Arial"/>
        <family val="2"/>
      </rPr>
      <t>OH</t>
    </r>
  </si>
  <si>
    <r>
      <t>NaV</t>
    </r>
    <r>
      <rPr>
        <sz val="8"/>
        <rFont val="Verdana"/>
        <family val="2"/>
      </rPr>
      <t>3</t>
    </r>
    <r>
      <rPr>
        <sz val="10"/>
        <rFont val="Arial"/>
        <family val="2"/>
      </rPr>
      <t>(Cr</t>
    </r>
    <r>
      <rPr>
        <sz val="8"/>
        <rFont val="Verdana"/>
        <family val="2"/>
      </rPr>
      <t>4</t>
    </r>
    <r>
      <rPr>
        <sz val="10"/>
        <rFont val="Arial"/>
        <family val="2"/>
      </rPr>
      <t>Mg</t>
    </r>
    <r>
      <rPr>
        <sz val="8"/>
        <rFont val="Verdana"/>
        <family val="2"/>
      </rPr>
      <t>2</t>
    </r>
    <r>
      <rPr>
        <sz val="10"/>
        <rFont val="Arial"/>
        <family val="2"/>
      </rPr>
      <t>)(Si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)(BO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(OH)</t>
    </r>
    <r>
      <rPr>
        <sz val="8"/>
        <rFont val="Verdana"/>
        <family val="2"/>
      </rPr>
      <t>3</t>
    </r>
    <r>
      <rPr>
        <sz val="10"/>
        <rFont val="Arial"/>
        <family val="2"/>
      </rPr>
      <t>O</t>
    </r>
  </si>
  <si>
    <r>
      <t>NaV</t>
    </r>
    <r>
      <rPr>
        <sz val="8"/>
        <rFont val="Verdana"/>
        <family val="2"/>
      </rPr>
      <t>3</t>
    </r>
    <r>
      <rPr>
        <sz val="10"/>
        <rFont val="Arial"/>
        <family val="2"/>
      </rPr>
      <t>(Al</t>
    </r>
    <r>
      <rPr>
        <sz val="8"/>
        <rFont val="Verdana"/>
        <family val="2"/>
      </rPr>
      <t>4</t>
    </r>
    <r>
      <rPr>
        <sz val="10"/>
        <rFont val="Arial"/>
        <family val="2"/>
      </rPr>
      <t>Mg</t>
    </r>
    <r>
      <rPr>
        <sz val="8"/>
        <rFont val="Verdana"/>
        <family val="2"/>
      </rPr>
      <t>2</t>
    </r>
    <r>
      <rPr>
        <sz val="10"/>
        <rFont val="Arial"/>
        <family val="2"/>
      </rPr>
      <t>)(Si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)(BO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(OH)</t>
    </r>
    <r>
      <rPr>
        <sz val="8"/>
        <rFont val="Verdana"/>
        <family val="2"/>
      </rPr>
      <t>3</t>
    </r>
    <r>
      <rPr>
        <sz val="10"/>
        <rFont val="Arial"/>
        <family val="2"/>
      </rPr>
      <t>O</t>
    </r>
  </si>
  <si>
    <r>
      <t>Sr</t>
    </r>
    <r>
      <rPr>
        <sz val="8"/>
        <rFont val="Verdana"/>
        <family val="2"/>
      </rPr>
      <t>2</t>
    </r>
    <r>
      <rPr>
        <sz val="10"/>
        <rFont val="Arial"/>
        <family val="2"/>
      </rPr>
      <t>[B</t>
    </r>
    <r>
      <rPr>
        <sz val="8"/>
        <rFont val="Verdana"/>
        <family val="2"/>
      </rPr>
      <t>5</t>
    </r>
    <r>
      <rPr>
        <sz val="10"/>
        <rFont val="Arial"/>
        <family val="2"/>
      </rPr>
      <t>O</t>
    </r>
    <r>
      <rPr>
        <sz val="8"/>
        <rFont val="Verdana"/>
        <family val="2"/>
      </rPr>
      <t>8</t>
    </r>
    <r>
      <rPr>
        <sz val="10"/>
        <rFont val="Arial"/>
        <family val="2"/>
      </rPr>
      <t>(OH)]</t>
    </r>
    <r>
      <rPr>
        <sz val="8"/>
        <rFont val="Verdana"/>
        <family val="2"/>
      </rPr>
      <t>2</t>
    </r>
    <r>
      <rPr>
        <sz val="10"/>
        <rFont val="Arial"/>
        <family val="2"/>
      </rPr>
      <t>B(OH)</t>
    </r>
    <r>
      <rPr>
        <sz val="8"/>
        <rFont val="Verdana"/>
        <family val="2"/>
      </rPr>
      <t>3</t>
    </r>
    <r>
      <rPr>
        <sz val="10"/>
        <rFont val="Arial"/>
        <family val="2"/>
      </rPr>
      <t>·H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</si>
  <si>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(Ca,Ce,La,Th)</t>
    </r>
    <r>
      <rPr>
        <sz val="8"/>
        <rFont val="Verdana"/>
        <family val="2"/>
      </rPr>
      <t>15</t>
    </r>
    <r>
      <rPr>
        <sz val="10"/>
        <rFont val="Arial"/>
        <family val="2"/>
      </rPr>
      <t>As</t>
    </r>
    <r>
      <rPr>
        <vertAlign val="superscript"/>
        <sz val="8"/>
        <rFont val="Verdana"/>
        <family val="2"/>
      </rPr>
      <t>5+</t>
    </r>
    <r>
      <rPr>
        <sz val="10"/>
        <rFont val="Arial"/>
        <family val="2"/>
      </rPr>
      <t>(As</t>
    </r>
    <r>
      <rPr>
        <vertAlign val="superscript"/>
        <sz val="8"/>
        <rFont val="Verdana"/>
        <family val="2"/>
      </rPr>
      <t>3+</t>
    </r>
    <r>
      <rPr>
        <sz val="10"/>
        <rFont val="Arial"/>
        <family val="2"/>
      </rPr>
      <t>,Na)</t>
    </r>
    <r>
      <rPr>
        <sz val="8"/>
        <rFont val="Verdana"/>
        <family val="2"/>
      </rPr>
      <t>0.5</t>
    </r>
    <r>
      <rPr>
        <sz val="10"/>
        <rFont val="Arial"/>
        <family val="2"/>
      </rPr>
      <t>Fe</t>
    </r>
    <r>
      <rPr>
        <vertAlign val="superscript"/>
        <sz val="8"/>
        <rFont val="Verdana"/>
        <family val="2"/>
      </rPr>
      <t>3+</t>
    </r>
    <r>
      <rPr>
        <sz val="8"/>
        <rFont val="Verdana"/>
        <family val="2"/>
      </rPr>
      <t>0.7</t>
    </r>
    <r>
      <rPr>
        <sz val="10"/>
        <rFont val="Arial"/>
        <family val="2"/>
      </rPr>
      <t>Si</t>
    </r>
    <r>
      <rPr>
        <sz val="8"/>
        <rFont val="Verdana"/>
        <family val="2"/>
      </rPr>
      <t>6</t>
    </r>
    <r>
      <rPr>
        <sz val="10"/>
        <rFont val="Arial"/>
        <family val="2"/>
      </rPr>
      <t>B</t>
    </r>
    <r>
      <rPr>
        <sz val="8"/>
        <rFont val="Verdana"/>
        <family val="2"/>
      </rPr>
      <t>4</t>
    </r>
    <r>
      <rPr>
        <sz val="10"/>
        <rFont val="Arial"/>
        <family val="2"/>
      </rPr>
      <t>(O,F)</t>
    </r>
    <r>
      <rPr>
        <sz val="8"/>
        <rFont val="Verdana"/>
        <family val="2"/>
      </rPr>
      <t>47</t>
    </r>
  </si>
  <si>
    <r>
      <t>Mn</t>
    </r>
    <r>
      <rPr>
        <sz val="8"/>
        <rFont val="Verdana"/>
        <family val="2"/>
      </rPr>
      <t>4</t>
    </r>
    <r>
      <rPr>
        <sz val="10"/>
        <rFont val="Arial"/>
        <family val="2"/>
      </rPr>
      <t>SnB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  <r>
      <rPr>
        <sz val="8"/>
        <rFont val="Verdana"/>
        <family val="2"/>
      </rPr>
      <t>2</t>
    </r>
    <r>
      <rPr>
        <sz val="10"/>
        <rFont val="Arial"/>
        <family val="2"/>
      </rPr>
      <t>(Si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  <r>
      <rPr>
        <sz val="8"/>
        <rFont val="Verdana"/>
        <family val="2"/>
      </rPr>
      <t>7</t>
    </r>
    <r>
      <rPr>
        <sz val="10"/>
        <rFont val="Arial"/>
        <family val="2"/>
      </rPr>
      <t>)</t>
    </r>
    <r>
      <rPr>
        <sz val="8"/>
        <rFont val="Verdana"/>
        <family val="2"/>
      </rPr>
      <t>2</t>
    </r>
    <r>
      <rPr>
        <sz val="10"/>
        <rFont val="Arial"/>
        <family val="2"/>
      </rPr>
      <t>(OH)</t>
    </r>
    <r>
      <rPr>
        <sz val="8"/>
        <rFont val="Verdana"/>
        <family val="2"/>
      </rPr>
      <t>2</t>
    </r>
  </si>
  <si>
    <r>
      <t>Ca</t>
    </r>
    <r>
      <rPr>
        <sz val="8"/>
        <rFont val="Verdana"/>
        <family val="2"/>
      </rPr>
      <t>6</t>
    </r>
    <r>
      <rPr>
        <sz val="10"/>
        <rFont val="Arial"/>
        <family val="2"/>
      </rPr>
      <t>B</t>
    </r>
    <r>
      <rPr>
        <sz val="8"/>
        <rFont val="Verdana"/>
        <family val="2"/>
      </rPr>
      <t>14</t>
    </r>
    <r>
      <rPr>
        <sz val="10"/>
        <rFont val="Arial"/>
        <family val="2"/>
      </rPr>
      <t>O</t>
    </r>
    <r>
      <rPr>
        <sz val="8"/>
        <rFont val="Verdana"/>
        <family val="2"/>
      </rPr>
      <t>19</t>
    </r>
    <r>
      <rPr>
        <sz val="10"/>
        <rFont val="Arial"/>
        <family val="2"/>
      </rPr>
      <t>(SO</t>
    </r>
    <r>
      <rPr>
        <sz val="8"/>
        <rFont val="Verdana"/>
        <family val="2"/>
      </rPr>
      <t>4</t>
    </r>
    <r>
      <rPr>
        <sz val="10"/>
        <rFont val="Arial"/>
        <family val="2"/>
      </rPr>
      <t>)(OH)</t>
    </r>
    <r>
      <rPr>
        <sz val="8"/>
        <rFont val="Verdana"/>
        <family val="2"/>
      </rPr>
      <t>14</t>
    </r>
    <r>
      <rPr>
        <sz val="10"/>
        <rFont val="Arial"/>
        <family val="2"/>
      </rPr>
      <t>·5H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</si>
  <si>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[Pb</t>
    </r>
    <r>
      <rPr>
        <sz val="8"/>
        <rFont val="Verdana"/>
        <family val="2"/>
      </rPr>
      <t>32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][Pb</t>
    </r>
    <r>
      <rPr>
        <sz val="8"/>
        <rFont val="Verdana"/>
        <family val="2"/>
      </rPr>
      <t>4</t>
    </r>
    <r>
      <rPr>
        <sz val="10"/>
        <rFont val="Arial"/>
        <family val="2"/>
      </rPr>
      <t>Mn</t>
    </r>
    <r>
      <rPr>
        <sz val="8"/>
        <rFont val="Verdana"/>
        <family val="2"/>
      </rPr>
      <t>2</t>
    </r>
    <r>
      <rPr>
        <sz val="10"/>
        <rFont val="Arial"/>
        <family val="2"/>
      </rPr>
      <t>O]Cl</t>
    </r>
    <r>
      <rPr>
        <sz val="8"/>
        <rFont val="Verdana"/>
        <family val="2"/>
      </rPr>
      <t>14</t>
    </r>
    <r>
      <rPr>
        <sz val="10"/>
        <rFont val="Arial"/>
        <family val="2"/>
      </rPr>
      <t>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8</t>
    </r>
    <r>
      <rPr>
        <sz val="10"/>
        <rFont val="Arial"/>
        <family val="2"/>
      </rPr>
      <t>·2H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</si>
  <si>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t>Turner et al. (2012)</t>
  </si>
  <si>
    <r>
      <t>KCa</t>
    </r>
    <r>
      <rPr>
        <sz val="8"/>
        <rFont val="Verdana"/>
        <family val="2"/>
      </rPr>
      <t>4</t>
    </r>
    <r>
      <rPr>
        <sz val="10"/>
        <rFont val="Arial"/>
        <family val="2"/>
      </rPr>
      <t>[B</t>
    </r>
    <r>
      <rPr>
        <sz val="8"/>
        <rFont val="Verdana"/>
        <family val="2"/>
      </rPr>
      <t>5</t>
    </r>
    <r>
      <rPr>
        <sz val="10"/>
        <rFont val="Arial"/>
        <family val="2"/>
      </rPr>
      <t>O</t>
    </r>
    <r>
      <rPr>
        <sz val="8"/>
        <rFont val="Verdana"/>
        <family val="2"/>
      </rPr>
      <t>8</t>
    </r>
    <r>
      <rPr>
        <sz val="10"/>
        <rFont val="Arial"/>
        <family val="2"/>
      </rPr>
      <t>(OH)]</t>
    </r>
    <r>
      <rPr>
        <sz val="8"/>
        <rFont val="Verdana"/>
        <family val="2"/>
      </rPr>
      <t>4</t>
    </r>
    <r>
      <rPr>
        <sz val="10"/>
        <rFont val="Arial"/>
        <family val="2"/>
      </rPr>
      <t>[B(OH)</t>
    </r>
    <r>
      <rPr>
        <sz val="8"/>
        <rFont val="Verdana"/>
        <family val="2"/>
      </rPr>
      <t>3</t>
    </r>
    <r>
      <rPr>
        <sz val="10"/>
        <rFont val="Arial"/>
        <family val="2"/>
      </rPr>
      <t>]</t>
    </r>
    <r>
      <rPr>
        <sz val="8"/>
        <rFont val="Verdana"/>
        <family val="2"/>
      </rPr>
      <t>2</t>
    </r>
    <r>
      <rPr>
        <sz val="10"/>
        <rFont val="Arial"/>
        <family val="2"/>
      </rPr>
      <t>Cl·4H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</si>
  <si>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Ca</t>
    </r>
    <r>
      <rPr>
        <sz val="8"/>
        <rFont val="Verdana"/>
        <family val="2"/>
      </rPr>
      <t>16</t>
    </r>
    <r>
      <rPr>
        <sz val="10"/>
        <rFont val="Arial"/>
        <family val="2"/>
      </rPr>
      <t>(Mg,Li)</t>
    </r>
    <r>
      <rPr>
        <sz val="8"/>
        <rFont val="Verdana"/>
        <family val="2"/>
      </rPr>
      <t>2</t>
    </r>
    <r>
      <rPr>
        <sz val="10"/>
        <rFont val="Arial"/>
        <family val="2"/>
      </rPr>
      <t>[B</t>
    </r>
    <r>
      <rPr>
        <sz val="8"/>
        <rFont val="Verdana"/>
        <family val="2"/>
      </rPr>
      <t>13</t>
    </r>
    <r>
      <rPr>
        <sz val="10"/>
        <rFont val="Arial"/>
        <family val="2"/>
      </rPr>
      <t>O</t>
    </r>
    <r>
      <rPr>
        <sz val="8"/>
        <rFont val="Verdana"/>
        <family val="2"/>
      </rPr>
      <t>17</t>
    </r>
    <r>
      <rPr>
        <sz val="10"/>
        <rFont val="Arial"/>
        <family val="2"/>
      </rPr>
      <t>(OH)</t>
    </r>
    <r>
      <rPr>
        <sz val="8"/>
        <rFont val="Verdana"/>
        <family val="2"/>
      </rPr>
      <t>12</t>
    </r>
    <r>
      <rPr>
        <sz val="10"/>
        <rFont val="Arial"/>
        <family val="2"/>
      </rPr>
      <t>]</t>
    </r>
    <r>
      <rPr>
        <sz val="8"/>
        <rFont val="Verdana"/>
        <family val="2"/>
      </rPr>
      <t>4</t>
    </r>
    <r>
      <rPr>
        <sz val="10"/>
        <rFont val="Arial"/>
        <family val="2"/>
      </rPr>
      <t>Cl</t>
    </r>
    <r>
      <rPr>
        <sz val="8"/>
        <rFont val="Verdana"/>
        <family val="2"/>
      </rPr>
      <t>6</t>
    </r>
    <r>
      <rPr>
        <sz val="10"/>
        <rFont val="Arial"/>
        <family val="2"/>
      </rPr>
      <t>·28H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</si>
  <si>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Ca</t>
    </r>
    <r>
      <rPr>
        <sz val="8"/>
        <rFont val="Verdana"/>
        <family val="2"/>
      </rPr>
      <t>5</t>
    </r>
    <r>
      <rPr>
        <sz val="10"/>
        <rFont val="Arial"/>
        <family val="2"/>
      </rPr>
      <t>Mg(B</t>
    </r>
    <r>
      <rPr>
        <sz val="8"/>
        <rFont val="Verdana"/>
        <family val="2"/>
      </rPr>
      <t>4</t>
    </r>
    <r>
      <rPr>
        <sz val="10"/>
        <rFont val="Arial"/>
        <family val="2"/>
      </rPr>
      <t>O</t>
    </r>
    <r>
      <rPr>
        <sz val="8"/>
        <rFont val="Verdana"/>
        <family val="2"/>
      </rPr>
      <t>7</t>
    </r>
    <r>
      <rPr>
        <sz val="10"/>
        <rFont val="Arial"/>
        <family val="2"/>
      </rPr>
      <t>)</t>
    </r>
    <r>
      <rPr>
        <sz val="8"/>
        <rFont val="Verdana"/>
        <family val="2"/>
      </rPr>
      <t>6</t>
    </r>
    <r>
      <rPr>
        <sz val="10"/>
        <rFont val="Arial"/>
        <family val="2"/>
      </rPr>
      <t>·30H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</si>
  <si>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(Mg,Ti,Fe,Cr,Al)</t>
    </r>
    <r>
      <rPr>
        <sz val="8"/>
        <rFont val="Verdana"/>
        <family val="2"/>
      </rPr>
      <t>2</t>
    </r>
    <r>
      <rPr>
        <sz val="10"/>
        <rFont val="Arial"/>
        <family val="2"/>
      </rPr>
      <t>O(BO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</si>
  <si>
    <r>
      <t>Ca</t>
    </r>
    <r>
      <rPr>
        <sz val="8"/>
        <rFont val="Verdana"/>
        <family val="2"/>
      </rPr>
      <t>6</t>
    </r>
    <r>
      <rPr>
        <sz val="10"/>
        <rFont val="Arial"/>
        <family val="2"/>
      </rPr>
      <t>Be</t>
    </r>
    <r>
      <rPr>
        <sz val="8"/>
        <rFont val="Verdana"/>
        <family val="2"/>
      </rPr>
      <t>9</t>
    </r>
    <r>
      <rPr>
        <sz val="10"/>
        <rFont val="Arial"/>
        <family val="2"/>
      </rPr>
      <t>Mn</t>
    </r>
    <r>
      <rPr>
        <vertAlign val="superscript"/>
        <sz val="8"/>
        <rFont val="Verdana"/>
        <family val="2"/>
      </rPr>
      <t>2+</t>
    </r>
    <r>
      <rPr>
        <sz val="8"/>
        <rFont val="Verdana"/>
        <family val="2"/>
      </rPr>
      <t>2</t>
    </r>
    <r>
      <rPr>
        <sz val="10"/>
        <rFont val="Arial"/>
        <family val="2"/>
      </rPr>
      <t>BSi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23</t>
    </r>
    <r>
      <rPr>
        <sz val="10"/>
        <rFont val="Arial"/>
        <family val="2"/>
      </rPr>
      <t>(OH,Cl)</t>
    </r>
    <r>
      <rPr>
        <sz val="8"/>
        <rFont val="Verdana"/>
        <family val="2"/>
      </rPr>
      <t>15</t>
    </r>
  </si>
  <si>
    <r>
      <t>Mg</t>
    </r>
    <r>
      <rPr>
        <sz val="8"/>
        <rFont val="Verdana"/>
        <family val="2"/>
      </rPr>
      <t>2</t>
    </r>
    <r>
      <rPr>
        <sz val="10"/>
        <rFont val="Arial"/>
        <family val="2"/>
      </rPr>
      <t>Al</t>
    </r>
    <r>
      <rPr>
        <sz val="8"/>
        <rFont val="Verdana"/>
        <family val="2"/>
      </rPr>
      <t>14</t>
    </r>
    <r>
      <rPr>
        <sz val="10"/>
        <rFont val="Arial"/>
        <family val="2"/>
      </rPr>
      <t>Si</t>
    </r>
    <r>
      <rPr>
        <sz val="8"/>
        <rFont val="Verdana"/>
        <family val="2"/>
      </rPr>
      <t>4</t>
    </r>
    <r>
      <rPr>
        <sz val="10"/>
        <rFont val="Arial"/>
        <family val="2"/>
      </rPr>
      <t>B</t>
    </r>
    <r>
      <rPr>
        <sz val="8"/>
        <rFont val="Verdana"/>
        <family val="2"/>
      </rPr>
      <t>4</t>
    </r>
    <r>
      <rPr>
        <sz val="10"/>
        <rFont val="Arial"/>
        <family val="2"/>
      </rPr>
      <t>O</t>
    </r>
    <r>
      <rPr>
        <sz val="8"/>
        <rFont val="Verdana"/>
        <family val="2"/>
      </rPr>
      <t>37</t>
    </r>
  </si>
  <si>
    <r>
      <t>Mg</t>
    </r>
    <r>
      <rPr>
        <sz val="8"/>
        <rFont val="Verdana"/>
        <family val="2"/>
      </rPr>
      <t>5</t>
    </r>
    <r>
      <rPr>
        <sz val="10"/>
        <rFont val="Arial"/>
        <family val="2"/>
      </rPr>
      <t>O(BO</t>
    </r>
    <r>
      <rPr>
        <sz val="8"/>
        <rFont val="Verdana"/>
        <family val="2"/>
      </rPr>
      <t>3</t>
    </r>
    <r>
      <rPr>
        <sz val="10"/>
        <rFont val="Arial"/>
        <family val="2"/>
      </rPr>
      <t>)(OH)</t>
    </r>
    <r>
      <rPr>
        <sz val="8"/>
        <rFont val="Verdana"/>
        <family val="2"/>
      </rPr>
      <t>5</t>
    </r>
    <r>
      <rPr>
        <sz val="10"/>
        <rFont val="Arial"/>
        <family val="2"/>
      </rPr>
      <t>·2H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</si>
  <si>
    <r>
      <t>Ca</t>
    </r>
    <r>
      <rPr>
        <sz val="8"/>
        <rFont val="Verdana"/>
        <family val="2"/>
      </rPr>
      <t>19</t>
    </r>
    <r>
      <rPr>
        <sz val="10"/>
        <rFont val="Arial"/>
        <family val="2"/>
      </rPr>
      <t>(Al,Mg)</t>
    </r>
    <r>
      <rPr>
        <sz val="8"/>
        <rFont val="Verdana"/>
        <family val="2"/>
      </rPr>
      <t>13</t>
    </r>
    <r>
      <rPr>
        <sz val="10"/>
        <rFont val="Arial"/>
        <family val="2"/>
      </rPr>
      <t>(B,</t>
    </r>
    <r>
      <rPr>
        <sz val="5"/>
        <rFont val="Arial"/>
        <family val="2"/>
      </rPr>
      <t>   </t>
    </r>
    <r>
      <rPr>
        <sz val="10"/>
        <rFont val="Arial"/>
        <family val="2"/>
      </rPr>
      <t>,Al)</t>
    </r>
    <r>
      <rPr>
        <sz val="8"/>
        <rFont val="Verdana"/>
        <family val="2"/>
      </rPr>
      <t>5</t>
    </r>
    <r>
      <rPr>
        <sz val="10"/>
        <rFont val="Arial"/>
        <family val="2"/>
      </rPr>
      <t>(SiO</t>
    </r>
    <r>
      <rPr>
        <sz val="8"/>
        <rFont val="Verdana"/>
        <family val="2"/>
      </rPr>
      <t>4</t>
    </r>
    <r>
      <rPr>
        <sz val="10"/>
        <rFont val="Arial"/>
        <family val="2"/>
      </rPr>
      <t>)</t>
    </r>
    <r>
      <rPr>
        <sz val="8"/>
        <rFont val="Verdana"/>
        <family val="2"/>
      </rPr>
      <t>10</t>
    </r>
    <r>
      <rPr>
        <sz val="10"/>
        <rFont val="Arial"/>
        <family val="2"/>
      </rPr>
      <t>(Si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  <r>
      <rPr>
        <sz val="8"/>
        <rFont val="Verdana"/>
        <family val="2"/>
      </rPr>
      <t>7</t>
    </r>
    <r>
      <rPr>
        <sz val="10"/>
        <rFont val="Arial"/>
        <family val="2"/>
      </rPr>
      <t>)</t>
    </r>
    <r>
      <rPr>
        <sz val="8"/>
        <rFont val="Verdana"/>
        <family val="2"/>
      </rPr>
      <t>4</t>
    </r>
    <r>
      <rPr>
        <sz val="10"/>
        <rFont val="Arial"/>
        <family val="2"/>
      </rPr>
      <t>(O,OH)</t>
    </r>
    <r>
      <rPr>
        <sz val="8"/>
        <rFont val="Verdana"/>
        <family val="2"/>
      </rPr>
      <t>10</t>
    </r>
  </si>
  <si>
    <r>
      <t>Mn</t>
    </r>
    <r>
      <rPr>
        <vertAlign val="superscript"/>
        <sz val="8"/>
        <rFont val="Verdana"/>
        <family val="2"/>
      </rPr>
      <t>2+</t>
    </r>
    <r>
      <rPr>
        <sz val="8"/>
        <rFont val="Verdana"/>
        <family val="2"/>
      </rPr>
      <t>14</t>
    </r>
    <r>
      <rPr>
        <sz val="10"/>
        <rFont val="Arial"/>
        <family val="2"/>
      </rPr>
      <t>(B</t>
    </r>
    <r>
      <rPr>
        <sz val="8"/>
        <rFont val="Verdana"/>
        <family val="2"/>
      </rPr>
      <t>2</t>
    </r>
    <r>
      <rPr>
        <sz val="10"/>
        <rFont val="Arial"/>
        <family val="2"/>
      </rPr>
      <t>O</t>
    </r>
    <r>
      <rPr>
        <sz val="8"/>
        <rFont val="Verdana"/>
        <family val="2"/>
      </rPr>
      <t>5</t>
    </r>
    <r>
      <rPr>
        <sz val="10"/>
        <rFont val="Arial"/>
        <family val="2"/>
      </rPr>
      <t>)</t>
    </r>
    <r>
      <rPr>
        <sz val="8"/>
        <rFont val="Verdana"/>
        <family val="2"/>
      </rPr>
      <t>4</t>
    </r>
    <r>
      <rPr>
        <sz val="10"/>
        <rFont val="Arial"/>
        <family val="2"/>
      </rPr>
      <t>(OH)</t>
    </r>
    <r>
      <rPr>
        <sz val="8"/>
        <rFont val="Verdana"/>
        <family val="2"/>
      </rPr>
      <t>8</t>
    </r>
    <r>
      <rPr>
        <sz val="10"/>
        <rFont val="Arial"/>
        <family val="2"/>
      </rPr>
      <t>·(Si,Mg)(O,OH)</t>
    </r>
    <r>
      <rPr>
        <sz val="8"/>
        <rFont val="Verdana"/>
        <family val="2"/>
      </rPr>
      <t>4</t>
    </r>
    <r>
      <rPr>
        <sz val="10"/>
        <rFont val="Arial"/>
        <family val="2"/>
      </rPr>
      <t>Cl</t>
    </r>
  </si>
  <si>
    <r>
      <t>Mg(Fe</t>
    </r>
    <r>
      <rPr>
        <vertAlign val="superscript"/>
        <sz val="8"/>
        <rFont val="Verdana"/>
        <family val="2"/>
      </rPr>
      <t>3+</t>
    </r>
    <r>
      <rPr>
        <sz val="10"/>
        <rFont val="Arial"/>
        <family val="2"/>
      </rPr>
      <t>,Al)O(BO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</si>
  <si>
    <t>B-268</t>
  </si>
  <si>
    <t>B-269</t>
  </si>
  <si>
    <r>
      <t>KFe</t>
    </r>
    <r>
      <rPr>
        <vertAlign val="superscript"/>
        <sz val="8"/>
        <rFont val="Verdana"/>
        <family val="2"/>
      </rPr>
      <t>3+</t>
    </r>
    <r>
      <rPr>
        <sz val="8"/>
        <rFont val="Verdana"/>
        <family val="2"/>
      </rPr>
      <t>3</t>
    </r>
    <r>
      <rPr>
        <sz val="10"/>
        <rFont val="Arial"/>
        <family val="2"/>
      </rPr>
      <t>(Fe</t>
    </r>
    <r>
      <rPr>
        <vertAlign val="superscript"/>
        <sz val="8"/>
        <rFont val="Verdana"/>
        <family val="2"/>
      </rPr>
      <t>3+</t>
    </r>
    <r>
      <rPr>
        <sz val="8"/>
        <rFont val="Verdana"/>
        <family val="2"/>
      </rPr>
      <t>4</t>
    </r>
    <r>
      <rPr>
        <sz val="10"/>
        <rFont val="Arial"/>
        <family val="2"/>
      </rPr>
      <t>Mg</t>
    </r>
    <r>
      <rPr>
        <sz val="8"/>
        <rFont val="Verdana"/>
        <family val="2"/>
      </rPr>
      <t>2</t>
    </r>
    <r>
      <rPr>
        <sz val="10"/>
        <rFont val="Arial"/>
        <family val="2"/>
      </rPr>
      <t>)(Si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)(BO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(OH)</t>
    </r>
    <r>
      <rPr>
        <sz val="8"/>
        <rFont val="Verdana"/>
        <family val="2"/>
      </rPr>
      <t>3</t>
    </r>
    <r>
      <rPr>
        <sz val="10"/>
        <rFont val="Arial"/>
        <family val="2"/>
      </rPr>
      <t>O</t>
    </r>
  </si>
  <si>
    <t>Grice et al. (1993)</t>
  </si>
  <si>
    <t>B-270</t>
  </si>
  <si>
    <r>
      <t>K(Al</t>
    </r>
    <r>
      <rPr>
        <sz val="8"/>
        <rFont val="Verdana"/>
        <family val="2"/>
      </rPr>
      <t>2</t>
    </r>
    <r>
      <rPr>
        <sz val="10"/>
        <rFont val="Arial"/>
        <family val="2"/>
      </rPr>
      <t>Mg)(Al</t>
    </r>
    <r>
      <rPr>
        <sz val="8"/>
        <rFont val="Verdana"/>
        <family val="2"/>
      </rPr>
      <t>5</t>
    </r>
    <r>
      <rPr>
        <sz val="10"/>
        <rFont val="Arial"/>
        <family val="2"/>
      </rPr>
      <t>Mg)(Si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)(BO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(OH)</t>
    </r>
    <r>
      <rPr>
        <sz val="8"/>
        <rFont val="Verdana"/>
        <family val="2"/>
      </rPr>
      <t>3</t>
    </r>
    <r>
      <rPr>
        <sz val="10"/>
        <rFont val="Arial"/>
        <family val="2"/>
      </rPr>
      <t>O</t>
    </r>
  </si>
  <si>
    <r>
      <t>CaMg</t>
    </r>
    <r>
      <rPr>
        <sz val="8"/>
        <rFont val="Verdana"/>
        <family val="2"/>
      </rPr>
      <t>3</t>
    </r>
    <r>
      <rPr>
        <sz val="10"/>
        <rFont val="Arial"/>
        <family val="2"/>
      </rPr>
      <t>(Al</t>
    </r>
    <r>
      <rPr>
        <sz val="8"/>
        <rFont val="Verdana"/>
        <family val="2"/>
      </rPr>
      <t>5</t>
    </r>
    <r>
      <rPr>
        <sz val="10"/>
        <rFont val="Arial"/>
        <family val="2"/>
      </rPr>
      <t>Mg)(Si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)(BO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(OH)</t>
    </r>
    <r>
      <rPr>
        <sz val="8"/>
        <rFont val="Verdana"/>
        <family val="2"/>
      </rPr>
      <t>3</t>
    </r>
    <r>
      <rPr>
        <sz val="10"/>
        <rFont val="Arial"/>
        <family val="2"/>
      </rPr>
      <t>F</t>
    </r>
  </si>
  <si>
    <t>B-271</t>
  </si>
  <si>
    <t>Ca(Li2Al)Al6(Si6O18)(BO3)3(OH)3(OH)</t>
  </si>
  <si>
    <t>B-272</t>
  </si>
  <si>
    <t>"Plumbo-fluor-liddicoatite"</t>
  </si>
  <si>
    <t>Pb(Li2Al)Al6(Si6O18)(BO3)3(OH)3F</t>
  </si>
  <si>
    <t>Sokolov and Martin (2009)</t>
  </si>
  <si>
    <t>B-273</t>
  </si>
  <si>
    <t>"Oxy-foitite"</t>
  </si>
  <si>
    <r>
      <rPr>
        <sz val="10"/>
        <rFont val="Calibri"/>
        <family val="2"/>
      </rPr>
      <t>□</t>
    </r>
    <r>
      <rPr>
        <sz val="10"/>
        <rFont val="Arial"/>
        <family val="2"/>
      </rPr>
      <t> (Fe2+Al2)Al6(Si6O18)(BO3)3(OH)3O</t>
    </r>
  </si>
  <si>
    <t>B-274</t>
  </si>
  <si>
    <t>"Oxy-rossmanite"</t>
  </si>
  <si>
    <t>B-275</t>
  </si>
  <si>
    <r>
      <rPr>
        <sz val="10"/>
        <rFont val="Cambria"/>
        <family val="1"/>
      </rPr>
      <t>□ </t>
    </r>
    <r>
      <rPr>
        <sz val="10"/>
        <rFont val="Arial"/>
        <family val="2"/>
      </rPr>
      <t>(Li0.5Al</t>
    </r>
    <r>
      <rPr>
        <sz val="8"/>
        <rFont val="Verdana"/>
        <family val="2"/>
      </rPr>
      <t>2.5</t>
    </r>
    <r>
      <rPr>
        <sz val="10"/>
        <rFont val="Arial"/>
        <family val="2"/>
      </rPr>
      <t>)Al</t>
    </r>
    <r>
      <rPr>
        <sz val="8"/>
        <rFont val="Verdana"/>
        <family val="2"/>
      </rPr>
      <t>6</t>
    </r>
    <r>
      <rPr>
        <sz val="10"/>
        <rFont val="Arial"/>
        <family val="2"/>
      </rPr>
      <t>(Si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)(BO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(OH)</t>
    </r>
    <r>
      <rPr>
        <sz val="8"/>
        <rFont val="Verdana"/>
        <family val="2"/>
      </rPr>
      <t>3</t>
    </r>
    <r>
      <rPr>
        <sz val="10"/>
        <rFont val="Arial"/>
        <family val="2"/>
      </rPr>
      <t>O</t>
    </r>
  </si>
  <si>
    <t>(Na,Mg)2(UO2)2BO3(OH)3-4•nH2O;</t>
  </si>
  <si>
    <t>UM1976-05 (Walenta uranium mineral B)</t>
  </si>
  <si>
    <t>UM1976-06 (Walenta uranium mineral A)</t>
  </si>
  <si>
    <t>UM1976-07 (Walenta uranium mineral C)</t>
  </si>
  <si>
    <t>B-276</t>
  </si>
  <si>
    <t>UM1990-64 (Mont-Saint-Hilaire UK 53)</t>
  </si>
  <si>
    <t>Walenta (1976, 2008)</t>
  </si>
  <si>
    <t>Walenta (1976)</t>
  </si>
  <si>
    <t>B-277</t>
  </si>
  <si>
    <t>B-278</t>
  </si>
  <si>
    <t>Th6B8Si7O38</t>
  </si>
  <si>
    <t>B-279</t>
  </si>
  <si>
    <t>B-280</t>
  </si>
  <si>
    <t>Reference for mineral</t>
  </si>
  <si>
    <t>Reference for age</t>
  </si>
  <si>
    <t>Långban deposit, Filipstad, Värmland, Sweden</t>
  </si>
  <si>
    <t>Grew et al. (1994)</t>
  </si>
  <si>
    <t>Jonsson (2004)</t>
  </si>
  <si>
    <t>Nefedov (1967)</t>
  </si>
  <si>
    <t>Stein et al. (2003)</t>
  </si>
  <si>
    <t>Lupikko deposit, Pitkäranta, Lake Ladoga region, Karelia, Russia</t>
  </si>
  <si>
    <t>Animikie Red Ace pegmatite, Florence County, Wisconsin, USA</t>
  </si>
  <si>
    <t>Falster et al. (1996)</t>
  </si>
  <si>
    <t>Sirbescu et al. (2008)</t>
  </si>
  <si>
    <t>Volkert et al. (2005)</t>
  </si>
  <si>
    <t>Franklin mine, Franklin, Sussex County, New Jersey, U.S.A.</t>
  </si>
  <si>
    <t>Schildmauer, Admont, Styria, Austria</t>
  </si>
  <si>
    <r>
      <t>Aksai Valley, Chelkar salt dome, Uralsk district, Kazakhstan</t>
    </r>
    <r>
      <rPr>
        <vertAlign val="superscript"/>
        <sz val="10"/>
        <rFont val="Arial"/>
        <family val="2"/>
      </rPr>
      <t>a,b</t>
    </r>
  </si>
  <si>
    <t>Santa Rosa mine, Sijes, Salta province, Argentina</t>
  </si>
  <si>
    <t>Aleksandrov and Troneva (2009)</t>
  </si>
  <si>
    <t>Tincalayu deposit, Salta province, Argentina</t>
  </si>
  <si>
    <t>Silicate</t>
  </si>
  <si>
    <t>Borate</t>
  </si>
  <si>
    <t>Halide</t>
  </si>
  <si>
    <t>Sulfate</t>
  </si>
  <si>
    <t>Carbonate</t>
  </si>
  <si>
    <t>Nitride</t>
  </si>
  <si>
    <t>Feldspar group</t>
  </si>
  <si>
    <t>Larderello, Val di Cecina, Pomarance, Pisa, Tuscany, Italy</t>
  </si>
  <si>
    <t>Ciriotti et al. (2009)</t>
  </si>
  <si>
    <t>Doğanlar village, near Emet, Western Anatolia, Turkey</t>
  </si>
  <si>
    <t>García-Veigas et al. (2011)</t>
  </si>
  <si>
    <t>Abitibi greenstone belt-Chibougamau area, Quebec, Canada</t>
  </si>
  <si>
    <r>
      <t>Dub</t>
    </r>
    <r>
      <rPr>
        <sz val="10"/>
        <rFont val="Calibri"/>
        <family val="2"/>
      </rPr>
      <t>é</t>
    </r>
    <r>
      <rPr>
        <sz val="10"/>
        <rFont val="Arial"/>
        <family val="2"/>
      </rPr>
      <t xml:space="preserve"> and Guha (1993)</t>
    </r>
  </si>
  <si>
    <t>Aristarain (1992)</t>
  </si>
  <si>
    <t>Konev et al (1970)</t>
  </si>
  <si>
    <t>Fedorovskiy et al. (2009)</t>
  </si>
  <si>
    <r>
      <t>Tazheran alkali massif, Western Baikal Region, Siberia, Russia</t>
    </r>
    <r>
      <rPr>
        <vertAlign val="superscript"/>
        <sz val="10"/>
        <rFont val="Arial"/>
        <family val="2"/>
      </rPr>
      <t>a,b</t>
    </r>
  </si>
  <si>
    <t>Alonso (1999)</t>
  </si>
  <si>
    <t>Dunn (1995)</t>
  </si>
  <si>
    <t>Legault and Daignegeault (2006)</t>
  </si>
  <si>
    <t>old Marquette airport, Ishpeming, Michigan, USA</t>
  </si>
  <si>
    <t>Heinrich and Robinson (2004)</t>
  </si>
  <si>
    <t>Bornhorst et al. (1998)</t>
  </si>
  <si>
    <t>Mina Asunción, Sierra Gorda, Antofagasta Province, Chile.</t>
  </si>
  <si>
    <t>Brugger et al. (2012)</t>
  </si>
  <si>
    <t>Reich et al. (2008)</t>
  </si>
  <si>
    <t>Mina Quetena, west of Calama, El Loa Province, Chile</t>
  </si>
  <si>
    <t>Palache and Foshag (1938)</t>
  </si>
  <si>
    <t>Santa Rosa mine, near Iquique, Iquique Province, Chile</t>
  </si>
  <si>
    <r>
      <t>Schl</t>
    </r>
    <r>
      <rPr>
        <sz val="10"/>
        <rFont val="Calibri"/>
        <family val="2"/>
      </rPr>
      <t>ü</t>
    </r>
    <r>
      <rPr>
        <sz val="10"/>
        <rFont val="Arial"/>
        <family val="2"/>
      </rPr>
      <t>ter et al. (2008)</t>
    </r>
  </si>
  <si>
    <t xml:space="preserve">Garavelli and Vurro (1994) </t>
  </si>
  <si>
    <t>Falster and Simmons (2002)</t>
  </si>
  <si>
    <t>Raade et al. (1988)</t>
  </si>
  <si>
    <t>Mont Saint-Hilaire complex, Rouville RCM, Montérégie, Québec, Canada</t>
  </si>
  <si>
    <t>Gilbert and Foland (1986)</t>
  </si>
  <si>
    <t>Bon Accord mine near Barberton, Mpumalanga Province, South Africa</t>
  </si>
  <si>
    <t>Tredoux et al. (1989)</t>
  </si>
  <si>
    <t>Schoene et al. (2008)</t>
  </si>
  <si>
    <t xml:space="preserve">Apollonov et al. (1988) </t>
  </si>
  <si>
    <t>Nepskoye deposit near Ust'-Kut, Irkutsk Oblast', Siberia, Russia</t>
  </si>
  <si>
    <t>Pekov et al. (2001)</t>
  </si>
  <si>
    <t>Petrychenko et al. (2005)</t>
  </si>
  <si>
    <t xml:space="preserve">Apollonov et al. (1990) </t>
  </si>
  <si>
    <t xml:space="preserve">Apollonov et al. (1989) </t>
  </si>
  <si>
    <t>Almgjotheii, Flatestøl, Lund, Rogaland, Norway</t>
  </si>
  <si>
    <t>Rubatto et al. (2006)</t>
  </si>
  <si>
    <t>Mount Stafford, Arunta region, Northern Territories, Australia</t>
  </si>
  <si>
    <t>Greenfield et al. (1998)</t>
  </si>
  <si>
    <t>Thomas et al. (2008)</t>
  </si>
  <si>
    <t>Thomas et al. (2006)</t>
  </si>
  <si>
    <t>Ehrenfriedersdorf tin deposit, Erzgebirge, Saxony, Germany</t>
  </si>
  <si>
    <t>Schneckenstein, near Falkenstein, Erzgebirge, Saxony, Germany</t>
  </si>
  <si>
    <t>Breiter (2012)</t>
  </si>
  <si>
    <t>Thomas and Davidson (2012)</t>
  </si>
  <si>
    <t>Tanco pegmatite, Bird River Greenstone Belt, Manitoba, Canada</t>
  </si>
  <si>
    <t>Sosedka pegmatite, Malkhan field, Krasny Chikoy area, Chita, Russia</t>
  </si>
  <si>
    <t>Zagorsky and Peretyazko (2010)</t>
  </si>
  <si>
    <r>
      <t>Re</t>
    </r>
    <r>
      <rPr>
        <sz val="10"/>
        <rFont val="Calibri"/>
        <family val="2"/>
      </rPr>
      <t>č</t>
    </r>
    <r>
      <rPr>
        <sz val="10"/>
        <rFont val="Arial"/>
        <family val="2"/>
      </rPr>
      <t>i</t>
    </r>
    <r>
      <rPr>
        <sz val="10"/>
        <rFont val="Calibri"/>
        <family val="2"/>
      </rPr>
      <t>č</t>
    </r>
    <r>
      <rPr>
        <sz val="10"/>
        <rFont val="Arial"/>
        <family val="2"/>
      </rPr>
      <t>e pegmatite, western Moravia, Czech Republic</t>
    </r>
  </si>
  <si>
    <t>Raup et al. (1968)</t>
  </si>
  <si>
    <t>Raup (1972)</t>
  </si>
  <si>
    <t>Cane Creek mine and vicinity near Moab,Grand County, Utah</t>
  </si>
  <si>
    <t>Novák (1999)</t>
  </si>
  <si>
    <t>Grice et al. (2005)</t>
  </si>
  <si>
    <t>Wilson et al. (2006)</t>
  </si>
  <si>
    <t>Penobsquis potash deposit, Kings County, New Brunswick, Canada</t>
  </si>
  <si>
    <t>Chukanov et al. (2008)</t>
  </si>
  <si>
    <t>Solongo, Buryatiya, Russia</t>
  </si>
  <si>
    <t>Malinko and Lisitsyn (1997)</t>
  </si>
  <si>
    <t>Thomas and Baumann (1980)</t>
  </si>
  <si>
    <t>Salt Springs potash deposit, Sussex,Kings County, New Brunswick, Canada</t>
  </si>
  <si>
    <t>Penobsquis potash deposit, Sussex, Kings County, New Brunswick, Canada</t>
  </si>
  <si>
    <t>Roulston and Waugh (1981)</t>
  </si>
  <si>
    <t>Pautov et al. (2011)</t>
  </si>
  <si>
    <t>Mineral name</t>
  </si>
  <si>
    <t>Pertsev et al. (2004)</t>
  </si>
  <si>
    <t>Wendling et al (1972)</t>
  </si>
  <si>
    <t>Darai-Pioz Glacier, Alai Range, Tien Shan Mountains Tajikistan</t>
  </si>
  <si>
    <t>Horní Bory, Bory Granulite Massif, Vysočina region, Moravia, Czech Republic</t>
  </si>
  <si>
    <r>
      <t>Cemp</t>
    </r>
    <r>
      <rPr>
        <sz val="10"/>
        <rFont val="Calibri"/>
        <family val="2"/>
      </rPr>
      <t>í</t>
    </r>
    <r>
      <rPr>
        <sz val="10"/>
        <rFont val="Arial"/>
        <family val="2"/>
      </rPr>
      <t>rek et al. (2010)</t>
    </r>
  </si>
  <si>
    <t>Somma-Vesuvius volcanic complex, Naples, Campania, Italy</t>
  </si>
  <si>
    <t>Larvik plutonic complex, Langesundfjord-Porsgrunn area,  Norway</t>
  </si>
  <si>
    <t>Larsen (2010)</t>
  </si>
  <si>
    <t>Pointe Noire District, Kouilou Department, Republic of the Congo</t>
  </si>
  <si>
    <t>Lambert (1967)</t>
  </si>
  <si>
    <t>Huanggang mine, Linxi, Inner Mongolia, China</t>
  </si>
  <si>
    <t>Zeng et al. (2011)</t>
  </si>
  <si>
    <t>Barkevik, Larvik, Vestfold, Norway</t>
  </si>
  <si>
    <t>Embrey (1962)</t>
  </si>
  <si>
    <t>Melluso et al. (2010)</t>
  </si>
  <si>
    <t>Capo di Bove, Alban Hills, Rome Province, Latium, Italy</t>
  </si>
  <si>
    <t>Fissure mineral, Långban deposit, Filipstad, Värmland, Sweden</t>
  </si>
  <si>
    <t>Novofrolovskoye deposit, Turinsk, Sverdlovskaya Oblast', northern Urals,Russia</t>
  </si>
  <si>
    <t>Krasnobayev et al. (2007)</t>
  </si>
  <si>
    <t>Malinko et al. (1991)</t>
  </si>
  <si>
    <r>
      <t>Charcas mine, San Luis Potos</t>
    </r>
    <r>
      <rPr>
        <sz val="10"/>
        <rFont val="Calibri"/>
        <family val="2"/>
      </rPr>
      <t>í</t>
    </r>
    <r>
      <rPr>
        <sz val="10"/>
        <rFont val="Arial"/>
        <family val="2"/>
      </rPr>
      <t>, Mexico</t>
    </r>
  </si>
  <si>
    <t>Jurgeit (2010)</t>
  </si>
  <si>
    <t>García Dobarganes-Bueno et al. (2012)</t>
  </si>
  <si>
    <t>Brosso mine, Canavese district, Province of Torino, Piedmont, Italy</t>
  </si>
  <si>
    <t>Sterling Mine, Ogdensburg, Sussex County, New Jersey, U.S.A.</t>
  </si>
  <si>
    <r>
      <t>Natrolittodden, Vesle Ar</t>
    </r>
    <r>
      <rPr>
        <sz val="10"/>
        <rFont val="Arial"/>
        <family val="2"/>
      </rPr>
      <t>ø</t>
    </r>
    <r>
      <rPr>
        <sz val="10"/>
        <rFont val="Arial"/>
        <family val="2"/>
      </rPr>
      <t>ya, Vestfold, Norway</t>
    </r>
  </si>
  <si>
    <r>
      <t>Horv</t>
    </r>
    <r>
      <rPr>
        <sz val="10"/>
        <rFont val="Calibri"/>
        <family val="2"/>
      </rPr>
      <t>áth and Gault (1990)</t>
    </r>
  </si>
  <si>
    <t>Capranica, Vico volcanic complex, Viterbo Province, Latium, Italy</t>
  </si>
  <si>
    <t>Fornasera (1985)</t>
  </si>
  <si>
    <t>Shi et al. (2008)</t>
  </si>
  <si>
    <t>Fan et al. (1999)</t>
  </si>
  <si>
    <t>Dongshuichang chambersite deposit, Jixian, Tianjin, China</t>
  </si>
  <si>
    <t>Oberti et al. (1999, 2002)</t>
  </si>
  <si>
    <t>Dachaidam Lake, Qaidam Basin, Qinghai, China</t>
  </si>
  <si>
    <t>Se et al. (1964)</t>
  </si>
  <si>
    <t>Tsoy et al. (1964)</t>
  </si>
  <si>
    <t>Caspar quarry,  Bellerberg volcano, Eifel,  Rhineland-Palatinate,  Germany</t>
  </si>
  <si>
    <t>Beukes et al. (1993)</t>
  </si>
  <si>
    <t>By analogy with Brosso (Table 3)</t>
  </si>
  <si>
    <t>Cairncross and Dixon (1995)</t>
  </si>
  <si>
    <t>Cairncross and Beukes (2013)</t>
  </si>
  <si>
    <t>Bilonizhka et al. (1971)</t>
  </si>
  <si>
    <t>Pomyarka, near Truskarets, Carpathian Mountains, Ukraine</t>
  </si>
  <si>
    <t>Hardscrabble claim, Furnace Creek, Death Valley, California, USA</t>
  </si>
  <si>
    <t>Erd et al. (1959)</t>
  </si>
  <si>
    <t>N'chwaning II mine, Kalahari manganese field, South Africa</t>
  </si>
  <si>
    <t>Wessels and N'chwaning II mines, Kalahari manganese field, South Africa</t>
  </si>
  <si>
    <t>Sokol et al. (2010)</t>
  </si>
  <si>
    <r>
      <t>oyelite (10-</t>
    </r>
    <r>
      <rPr>
        <b/>
        <sz val="10"/>
        <color rgb="FF333333"/>
        <rFont val="Calibri"/>
        <family val="2"/>
      </rPr>
      <t>Å</t>
    </r>
    <r>
      <rPr>
        <b/>
        <sz val="10"/>
        <color rgb="FF333333"/>
        <rFont val="Arial"/>
        <family val="2"/>
      </rPr>
      <t xml:space="preserve"> tobermorite)</t>
    </r>
  </si>
  <si>
    <t>Gross (1977)</t>
  </si>
  <si>
    <t>Mount Givens-Kaiser Peak area, Sierra Nevada, Fresno County, California, USA</t>
  </si>
  <si>
    <t xml:space="preserve">Erd and Foord (1988) </t>
  </si>
  <si>
    <t>McNulty et al. (2010)</t>
  </si>
  <si>
    <t>Velikaya Guba uranium occurrence, Zaonezhskiy Peninsula, Karelia, Russia</t>
  </si>
  <si>
    <t>Rumyantseva (1983)</t>
  </si>
  <si>
    <t>Ledeneva and Pakyl'nis (1997)</t>
  </si>
  <si>
    <t>Tre Croci, Vico volcanic complex, Viterbo Province, Latium, Italy</t>
  </si>
  <si>
    <t>Monte Cavalluccio, Sacrofano, Sabatini volcanic complex, Rome Province, Italy</t>
  </si>
  <si>
    <t>La Fossa crater, Vulcano Island, Aeolian Archipelago, Italy</t>
  </si>
  <si>
    <t>Pereval quarry, Slyudyanka, Irkutsk district, Lake Baikal area, Russia</t>
  </si>
  <si>
    <t>Salnikova et al. (1998)</t>
  </si>
  <si>
    <t>#1 mine at Balmat, Adirondack Lowlands, St. Lawrence County, New York, USA</t>
  </si>
  <si>
    <t>Lupulescu and Rowe (2011)</t>
  </si>
  <si>
    <t>Rivers (2008)</t>
  </si>
  <si>
    <t>Bosi et al. (2014b)</t>
  </si>
  <si>
    <t>Bosi et al. (2014a)</t>
  </si>
  <si>
    <t>Reznitskii et al. (2014)</t>
  </si>
  <si>
    <r>
      <t>Ca</t>
    </r>
    <r>
      <rPr>
        <sz val="8"/>
        <rFont val="Verdana"/>
        <family val="2"/>
      </rPr>
      <t>4</t>
    </r>
    <r>
      <rPr>
        <sz val="10"/>
        <rFont val="Arial"/>
        <family val="2"/>
      </rPr>
      <t>Y</t>
    </r>
    <r>
      <rPr>
        <vertAlign val="superscript"/>
        <sz val="8"/>
        <rFont val="Verdana"/>
        <family val="2"/>
      </rPr>
      <t>3+</t>
    </r>
    <r>
      <rPr>
        <sz val="8"/>
        <rFont val="Verdana"/>
        <family val="2"/>
      </rPr>
      <t>2</t>
    </r>
    <r>
      <rPr>
        <sz val="10"/>
        <rFont val="Arial"/>
        <family val="2"/>
      </rPr>
      <t>Ti(B</t>
    </r>
    <r>
      <rPr>
        <sz val="8"/>
        <rFont val="Verdana"/>
        <family val="2"/>
      </rPr>
      <t>4</t>
    </r>
    <r>
      <rPr>
        <sz val="10"/>
        <rFont val="Arial"/>
        <family val="2"/>
      </rPr>
      <t>Si</t>
    </r>
    <r>
      <rPr>
        <sz val="8"/>
        <rFont val="Verdana"/>
        <family val="2"/>
      </rPr>
      <t>4</t>
    </r>
    <r>
      <rPr>
        <sz val="10"/>
        <rFont val="Arial"/>
        <family val="2"/>
      </rPr>
      <t>O</t>
    </r>
    <r>
      <rPr>
        <sz val="8"/>
        <rFont val="Verdana"/>
        <family val="2"/>
      </rPr>
      <t>22</t>
    </r>
    <r>
      <rPr>
        <sz val="10"/>
        <rFont val="Arial"/>
        <family val="2"/>
      </rPr>
      <t>)(OH)</t>
    </r>
    <r>
      <rPr>
        <sz val="8"/>
        <rFont val="Verdana"/>
        <family val="2"/>
      </rPr>
      <t>2</t>
    </r>
  </si>
  <si>
    <t>B-281</t>
  </si>
  <si>
    <t>B-282</t>
  </si>
  <si>
    <t>B-283</t>
  </si>
  <si>
    <t>B-284</t>
  </si>
  <si>
    <t>Yefimov et al. (1970)</t>
  </si>
  <si>
    <t>Hatrurim Formation (Mottled Zone), Dead Sea area, Israel</t>
  </si>
  <si>
    <t>De Rita et al (1983)</t>
  </si>
  <si>
    <t>Fornaseri (1985)</t>
  </si>
  <si>
    <t>Buskirk farm, Russell, Adirondack Lowlands, St. Lawrence County, New York, USA</t>
  </si>
  <si>
    <t>Della Ventura et al. (1993)</t>
  </si>
  <si>
    <t>Malinko and Mel'nitskaya (1978)</t>
  </si>
  <si>
    <t>Sayak IV, Sayak Ore District, 50 km north of Lake Balkash, Central Kazakhstan</t>
  </si>
  <si>
    <t>Kudryatsev (1996)</t>
  </si>
  <si>
    <t>Nová Ves near Český Krumlov, Bohemia, Moldanubian Zone, Czech Republic</t>
  </si>
  <si>
    <t>Novák et al. (2013)</t>
  </si>
  <si>
    <t>Melleton et al. (2012)</t>
  </si>
  <si>
    <t>Maras et al. (1995)</t>
  </si>
  <si>
    <t>Thomas et al. (2012)</t>
  </si>
  <si>
    <t>Nutman and Friend (2009)</t>
  </si>
  <si>
    <t>Isua supracrustal belt, southern West Greenland</t>
  </si>
  <si>
    <t>S. Piero and S. Ilario area, Elba Island, Tuscany, Italy</t>
  </si>
  <si>
    <t>Aurisicchio et al. (1999)</t>
  </si>
  <si>
    <t>Aurisicchio et al. (2002)</t>
  </si>
  <si>
    <t>Louvicourt Township, Abitibi greenstone belt, Val d'Or, Quebec, Canada</t>
  </si>
  <si>
    <t>Taner and Martin (1993)</t>
  </si>
  <si>
    <t>Rehden, Diepholz, Lower Saxony, Germany</t>
  </si>
  <si>
    <t>McNicoll et al. (2014)</t>
  </si>
  <si>
    <t>Preite and Lini (2003)</t>
  </si>
  <si>
    <t>Ventralla, Vico volcanic complex, Viterbo Province, Latium, Italy</t>
  </si>
  <si>
    <t>Tincalayu Mine, Salar Del Hombre Muerto, Salta Province, Argentina</t>
  </si>
  <si>
    <t>Korshunovskoye Iron mine, Ilim River region, Irkuksk district, Russia</t>
  </si>
  <si>
    <t>Lisitsyn et al. (1982)</t>
  </si>
  <si>
    <t>Malinko et al. (1982)</t>
  </si>
  <si>
    <t>Somma-Vesuvius, Naples, Italy</t>
  </si>
  <si>
    <t>Aristarain et al. (1974)</t>
  </si>
  <si>
    <t>Malinko et al. (1976)</t>
  </si>
  <si>
    <r>
      <t>(Ba,Pb,K)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(Ca,Y)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(B,Be)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(Si,B)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Si</t>
    </r>
    <r>
      <rPr>
        <vertAlign val="subscript"/>
        <sz val="10"/>
        <rFont val="Arial"/>
        <family val="2"/>
      </rPr>
      <t>8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28</t>
    </r>
    <r>
      <rPr>
        <sz val="10"/>
        <rFont val="Arial"/>
        <family val="2"/>
      </rPr>
      <t>F</t>
    </r>
  </si>
  <si>
    <t>Furnace Creek district, Inyo County, California, USA</t>
  </si>
  <si>
    <t>Pemberton (1983)</t>
  </si>
  <si>
    <t>B-285</t>
  </si>
  <si>
    <t>Kobayashi et al. (2014)</t>
  </si>
  <si>
    <t>Davis et al. (1980)</t>
  </si>
  <si>
    <t>Shibata and Ishihara (1979)</t>
  </si>
  <si>
    <t>Kiura mine, Saiki City, Oita Prefecture, Kyushu, Japan</t>
  </si>
  <si>
    <t>Cuvier Island, New Zealand</t>
  </si>
  <si>
    <t>Grice and Robinson (1989)</t>
  </si>
  <si>
    <t>Hayward et al. (2010)</t>
  </si>
  <si>
    <t>Holtstam and Langhof (2007)</t>
  </si>
  <si>
    <t>Songimvelo Game Reserve, Barberton greenstone belt, South Africa</t>
  </si>
  <si>
    <t>Byerly et al. (1996)</t>
  </si>
  <si>
    <t>Hasebe et al. (2000)</t>
  </si>
  <si>
    <t>Murao and Nakajima (1991)</t>
  </si>
  <si>
    <t>Toro et al. (2007)</t>
  </si>
  <si>
    <t>Takagi and Kagami (1995)</t>
  </si>
  <si>
    <t>Fuka mine, Okayama Prefecture, Japan</t>
  </si>
  <si>
    <t>Kusachi et al. (2000)</t>
  </si>
  <si>
    <t xml:space="preserve">Crowley (1996) </t>
  </si>
  <si>
    <t>Crowley (1996)</t>
  </si>
  <si>
    <t>Kombat mine, Kombat, Grootfontein District, Otjozondjupa Region, Namibia</t>
  </si>
  <si>
    <t>http://rruff.info/britvinite/display=default/</t>
  </si>
  <si>
    <t>Chetty and Frimmel (2000)</t>
  </si>
  <si>
    <t>Hoei mine, Oita Prefecture, Japan</t>
  </si>
  <si>
    <t>Obira mine, Oita Prefecture, Japan</t>
  </si>
  <si>
    <t>Ozaki (1972)</t>
  </si>
  <si>
    <t>De Grave et al. (2012)</t>
  </si>
  <si>
    <t>Malinko and Dubinchuk (1996)</t>
  </si>
  <si>
    <t>Maruyamaite</t>
  </si>
  <si>
    <t>Deposit 31, Luobusa ophiolite, Yarlung Zangbu suture, southern Tibet, China</t>
  </si>
  <si>
    <t xml:space="preserve">Dobrzhinetskaya et al. (2014) </t>
  </si>
  <si>
    <t>Doğanlar village (Emet), Kütahya Province, Western Anatolia, Turkey</t>
  </si>
  <si>
    <t>Fontarnauite</t>
  </si>
  <si>
    <t>Chukanov et al. (2002)</t>
  </si>
  <si>
    <t>Chubarovite</t>
  </si>
  <si>
    <r>
      <t>KZn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(BO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)Cl</t>
    </r>
    <r>
      <rPr>
        <vertAlign val="subscript"/>
        <sz val="10"/>
        <rFont val="Arial"/>
        <family val="2"/>
      </rPr>
      <t>2</t>
    </r>
  </si>
  <si>
    <t>Tallgruvan mine, Kallmora, Norberg, Västmanland, Sweden</t>
  </si>
  <si>
    <t>Holtstam et al. (2005)</t>
  </si>
  <si>
    <t>Fiano quarries, Nocera, Salerno Province, Campania, Italy</t>
  </si>
  <si>
    <t>Brisi and Eitel (1957)</t>
  </si>
  <si>
    <t>Rudnev et al. (2007)</t>
  </si>
  <si>
    <r>
      <t>K</t>
    </r>
    <r>
      <rPr>
        <sz val="10"/>
        <rFont val="Calibri"/>
        <family val="2"/>
      </rPr>
      <t>ü</t>
    </r>
    <r>
      <rPr>
        <sz val="10"/>
        <rFont val="Arial"/>
        <family val="2"/>
      </rPr>
      <t>hn et al. (1962)</t>
    </r>
  </si>
  <si>
    <t>Pezzotta et al. (1998)</t>
  </si>
  <si>
    <t>Ertl (2008)</t>
  </si>
  <si>
    <t>Grotta d’Oggi, San Piero in Campo, Elba Island, Tuscany, Italy</t>
  </si>
  <si>
    <t>Fonte del Prete, San Piero in Campo, Elba Island, Tuscany, Italy</t>
  </si>
  <si>
    <t>Bosi et al. (2005)</t>
  </si>
  <si>
    <t>Corkscrew Canyon mine, Furnace Creek area, Inyo County, California</t>
  </si>
  <si>
    <t>Pemberton (1971)</t>
  </si>
  <si>
    <t>Wright et al. (1999)</t>
  </si>
  <si>
    <t>Schminke (2007)</t>
  </si>
  <si>
    <t>Campo, Elba Island, Tuscany, Italy</t>
  </si>
  <si>
    <t>Manjaka, Madagascar</t>
  </si>
  <si>
    <t>Mrose and Rose (1962)</t>
  </si>
  <si>
    <t>Fernandez et al. (2003)</t>
  </si>
  <si>
    <t>Donnay et al. (1966)</t>
  </si>
  <si>
    <t>South Ouray No 1 Well, Green River Formation, Uintah County, Utah, USA</t>
  </si>
  <si>
    <t>Selway et al. (2000a)</t>
  </si>
  <si>
    <t>Selway et al. (2000b)</t>
  </si>
  <si>
    <t>Fort Hope field, Superior Province, North-Central Ontario, Canada</t>
  </si>
  <si>
    <t>Breaks &amp; Tindle (2004); Breaks et al.(2008)</t>
  </si>
  <si>
    <t>Smith et al. (2004)</t>
  </si>
  <si>
    <t>Rainer Thomas (personal communication of unpublished data)</t>
  </si>
  <si>
    <t>Bosi et al. (2014c)</t>
  </si>
  <si>
    <r>
      <t>Mexiquitic, San Luis Potos</t>
    </r>
    <r>
      <rPr>
        <sz val="10"/>
        <rFont val="Calibri"/>
        <family val="2"/>
      </rPr>
      <t>í</t>
    </r>
    <r>
      <rPr>
        <sz val="10"/>
        <rFont val="Arial"/>
        <family val="2"/>
      </rPr>
      <t xml:space="preserve">, Mexico </t>
    </r>
  </si>
  <si>
    <t>Tristán-González et al. (2009)</t>
  </si>
  <si>
    <t>Mika pegmatite, Muzkol-Rangkul area, Central Pamir, Tajikistan</t>
  </si>
  <si>
    <t>Gorokhov et al. (1994)</t>
  </si>
  <si>
    <t>Zagorskiy et al. (1998)</t>
  </si>
  <si>
    <t>Chukanov (2014)</t>
  </si>
  <si>
    <t>Milton and Pabst (1974)</t>
  </si>
  <si>
    <t>Kramer borate deposit, Kern County, California</t>
  </si>
  <si>
    <t>Smith and Medrano (2002)</t>
  </si>
  <si>
    <t>Smith et al. (2009)</t>
  </si>
  <si>
    <t xml:space="preserve">Larderello geothermal field, Tuscany, Italy </t>
  </si>
  <si>
    <t>Cavaretta and Puxeddu (1990)</t>
  </si>
  <si>
    <t>Karaha – Telaga Bodas geothermal system, Galunggung Volcano, western Java, Indonesia</t>
  </si>
  <si>
    <t>Moore et al. (2004)</t>
  </si>
  <si>
    <t>Henry and Dutrow (2012)</t>
  </si>
  <si>
    <t>Yarzhemsky (1969)</t>
  </si>
  <si>
    <t>Balassone et al. (2002)</t>
  </si>
  <si>
    <t>Ilga trough. Upper Angara beds, Irkutsk Oblast', Siberia, Russia</t>
  </si>
  <si>
    <r>
      <t>Buri</t>
    </r>
    <r>
      <rPr>
        <sz val="10"/>
        <rFont val="Calibri"/>
        <family val="2"/>
      </rPr>
      <t>á</t>
    </r>
    <r>
      <rPr>
        <sz val="10"/>
        <rFont val="Arial"/>
        <family val="2"/>
      </rPr>
      <t>nek and Nov</t>
    </r>
    <r>
      <rPr>
        <sz val="10"/>
        <rFont val="Calibri"/>
        <family val="2"/>
      </rPr>
      <t>á</t>
    </r>
    <r>
      <rPr>
        <sz val="10"/>
        <rFont val="Arial"/>
        <family val="2"/>
      </rPr>
      <t>k (2004)</t>
    </r>
  </si>
  <si>
    <t>Lavičky, near Velké Meziřičí, Moldanubicum, Czech Republic</t>
  </si>
  <si>
    <t>Dirlam et al. (2002)</t>
  </si>
  <si>
    <t>Zagorsky and Peretyazhko (2010)</t>
  </si>
  <si>
    <t>Gun claim, near the Itsi Mountain Range, Yukon Territory, Canada</t>
  </si>
  <si>
    <t>Kampf et al. (2014)</t>
  </si>
  <si>
    <t>Morris and Creaser (2009)</t>
  </si>
  <si>
    <t>Nagatare pegmatite, Fukuoka Prefecture, Japan</t>
  </si>
  <si>
    <t>Shirose and Uehara (2013)</t>
  </si>
  <si>
    <t>Arnaudov et al. (2002)</t>
  </si>
  <si>
    <t>Bidzhova et al. (2013)</t>
  </si>
  <si>
    <t>Kovachevtsi village, Plana Pluton, western Bulgaria</t>
  </si>
  <si>
    <t>Furnace Creek district and Gerstley mine, Inyo County, California, USA</t>
  </si>
  <si>
    <t>Searles Lake, San Bernandino County, California, USA</t>
  </si>
  <si>
    <t>Pabst and Sawyer (1948)</t>
  </si>
  <si>
    <t>Oreshnaya pegmatite, Malkhan Ridge, Transbaikal, Russia</t>
  </si>
  <si>
    <t>Zagorskiy et al. (1989)</t>
  </si>
  <si>
    <t>Alakamisy Itenina, Fianarantsoa Province, central Madagascar</t>
  </si>
  <si>
    <t>Grew et al. (1997)</t>
  </si>
  <si>
    <t>Master et al. (2010)</t>
  </si>
  <si>
    <t>Hurungwe district, near Karoi, Zimbabwe</t>
  </si>
  <si>
    <t>Bellerberg volcano, Eifel,  Rhineland-Palatinate,  Germany</t>
  </si>
  <si>
    <t>Blaß and Graf (1994)</t>
  </si>
  <si>
    <t>Grew et al. (1987)</t>
  </si>
  <si>
    <t>Polat et al. (2010)</t>
  </si>
  <si>
    <t>North of Bjørnesund, near Fiskenæsset, south of Nuuk, southwest Greenland</t>
  </si>
  <si>
    <t>near Fiskenæsset town, south of Nuuk, southwest Greenland</t>
  </si>
  <si>
    <t>Cooper et al. (2009)</t>
  </si>
  <si>
    <r>
      <t>St</t>
    </r>
    <r>
      <rPr>
        <sz val="10"/>
        <rFont val="Calibri"/>
        <family val="2"/>
      </rPr>
      <t>ü</t>
    </r>
    <r>
      <rPr>
        <sz val="10"/>
        <rFont val="Arial"/>
        <family val="2"/>
      </rPr>
      <t>bner et al. (2013)</t>
    </r>
  </si>
  <si>
    <t>Darai-Stazh, Panj gorge, southwest Pamir Mountains, Tajikistan</t>
  </si>
  <si>
    <t>Kuhi-lal, Panj gorge, southwest Pamir Mountains, Tajikistan</t>
  </si>
  <si>
    <t>Konovalenko et a. (1984)</t>
  </si>
  <si>
    <t>Stak Nala, Nanga Parbat - Haramosh massif, northern Pakistan</t>
  </si>
  <si>
    <t xml:space="preserve">Laurs et al. (1998) </t>
  </si>
  <si>
    <r>
      <t>Tusion River, southwest Pamir, Tajikistan</t>
    </r>
    <r>
      <rPr>
        <vertAlign val="superscript"/>
        <sz val="10"/>
        <rFont val="Arial"/>
        <family val="2"/>
      </rPr>
      <t>a,b</t>
    </r>
  </si>
  <si>
    <t>Lobanova (1962)</t>
  </si>
  <si>
    <t>Holtstam and Langhof (1995)</t>
  </si>
  <si>
    <r>
      <t>Brattforsgruvan (?), Nordmark odal</t>
    </r>
    <r>
      <rPr>
        <sz val="10"/>
        <rFont val="Calibri"/>
        <family val="2"/>
      </rPr>
      <t>ä</t>
    </r>
    <r>
      <rPr>
        <sz val="10"/>
        <rFont val="Arial"/>
        <family val="2"/>
      </rPr>
      <t>lt, Filipstad, Värmland, Sweden</t>
    </r>
  </si>
  <si>
    <t>Barbieri et al. (1977)</t>
  </si>
  <si>
    <t>Freda et al. (2006)</t>
  </si>
  <si>
    <t>Capranica, Tre Croci and Vetralla, all Vico volcanic complex, Viterbo Province, Latium, Italy</t>
  </si>
  <si>
    <t>Pan et al. (1994)</t>
  </si>
  <si>
    <t>Mattagami Lake mine, Abitibi belt, Superior Province, Quebec, Canada</t>
  </si>
  <si>
    <t>Mortensen (1993)</t>
  </si>
  <si>
    <t>in "peperino di Albano",  Alban Hills, Rome Province, Latium, Italy</t>
  </si>
  <si>
    <t xml:space="preserve">Takahashi et al (2007) </t>
  </si>
  <si>
    <t>Tahara, Hirukawa mura, Gifu Prefecture, Japan</t>
  </si>
  <si>
    <t>Miyawaki et al. (1987)</t>
  </si>
  <si>
    <t>Wet-loo mines, Kyatpyin, Mogok area, Myanmar</t>
  </si>
  <si>
    <t>Nissinboim and Harlow (2011)</t>
  </si>
  <si>
    <t>Themelis (2008)</t>
  </si>
  <si>
    <t>Nissinboim and Harlow (2011 and personal communication)</t>
  </si>
  <si>
    <t>Groat et al. (2002)</t>
  </si>
  <si>
    <t>khvorovite</t>
  </si>
  <si>
    <r>
      <t>Pb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Ca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B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(SiB)</t>
    </r>
    <r>
      <rPr>
        <sz val="10"/>
        <rFont val="Arial"/>
        <family val="2"/>
      </rPr>
      <t>Si</t>
    </r>
    <r>
      <rPr>
        <vertAlign val="subscript"/>
        <sz val="10"/>
        <rFont val="Arial"/>
        <family val="2"/>
      </rPr>
      <t>8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28</t>
    </r>
    <r>
      <rPr>
        <sz val="10"/>
        <rFont val="Arial"/>
        <family val="2"/>
      </rPr>
      <t>F</t>
    </r>
  </si>
  <si>
    <t>Pautov et al. (2015)</t>
  </si>
  <si>
    <t>Wet-loo mines, Kyatpyin, Mogok area, also,Namya, Kachin state, Myanmar</t>
  </si>
  <si>
    <t>Kusachi et al. (1999a)</t>
  </si>
  <si>
    <t>Kusachi et al. (1999b)</t>
  </si>
  <si>
    <t>Groat et al. (2009)</t>
  </si>
  <si>
    <t>Partington et al. (1995)</t>
  </si>
  <si>
    <t xml:space="preserve">Greenbushes Tinfield, Western Australia, Australia </t>
  </si>
  <si>
    <t>Szklary pegmatite, Lower Silesia, Poland</t>
  </si>
  <si>
    <t>Pieczka et al. (2013)</t>
  </si>
  <si>
    <t>Hundholmen, Tysfjord, Nordland, Norway</t>
  </si>
  <si>
    <t>Andresen and Tull (1986)</t>
  </si>
  <si>
    <t>Salar Carcote, Antofagasta Province, Chile</t>
  </si>
  <si>
    <t>Hurlbut et al. (1977)</t>
  </si>
  <si>
    <t>McKee and Klock (1983)</t>
  </si>
  <si>
    <t>Melhase (1935); Dunn et al. (1980)</t>
  </si>
  <si>
    <t>Tomiyoshi and Takasu (2000)</t>
  </si>
  <si>
    <t>Helvacı and Alonso (2000)</t>
  </si>
  <si>
    <r>
      <t>Kirka, Eski</t>
    </r>
    <r>
      <rPr>
        <sz val="10"/>
        <rFont val="Calibri"/>
        <family val="2"/>
      </rPr>
      <t>ş</t>
    </r>
    <r>
      <rPr>
        <sz val="10"/>
        <rFont val="Arial"/>
        <family val="2"/>
      </rPr>
      <t>ehir Province, western Anatolia, Turkey</t>
    </r>
  </si>
  <si>
    <t>Inder boron deposit, Ural River area, western Kazakhstan</t>
  </si>
  <si>
    <t>Pekov and Abramov (1993)</t>
  </si>
  <si>
    <t>Regal Ridge emerald showing, Finlayson Lake district, southeastern Yukon, Canada</t>
  </si>
  <si>
    <t>Hard Scrabble claim, Furnace Creek area, Death Valley, Inyo County, California, USA</t>
  </si>
  <si>
    <t>Schaller and Mrose (1960)</t>
  </si>
  <si>
    <t>Wentworth, Hants County, Nova Scotia</t>
  </si>
  <si>
    <t>Kampf and Favreau (2004)</t>
  </si>
  <si>
    <t>Tachgagalt mine, near Ouarzazate, Anti-Atlas Mountains, Morocco</t>
  </si>
  <si>
    <t>Qian et al. (1965)</t>
  </si>
  <si>
    <t>Walsh et al. (2012)</t>
  </si>
  <si>
    <t>Furnace Creek Formation , Death Valley, California, USA</t>
  </si>
  <si>
    <t>Obradović et al. (1997)</t>
  </si>
  <si>
    <t>Malinko et al. (2004)</t>
  </si>
  <si>
    <t>Jarandol Basin, western Serbia</t>
  </si>
  <si>
    <t>Obradović et al. (1992)</t>
  </si>
  <si>
    <t>Borehole in the Jadar Basin, western Serbia</t>
  </si>
  <si>
    <t>Siemroth (2008)</t>
  </si>
  <si>
    <t>Kohnstein quarry, near Niedersachswerfen, Harz Mountains, Germany</t>
  </si>
  <si>
    <t>Kyonosawa, Mitomi-mura, Higashi-Yamanashi-gun, Japan</t>
  </si>
  <si>
    <t>Hawthorne et al. (1999)</t>
  </si>
  <si>
    <t>Wannenköpfen (also Emmelberg,  and others), Eifel, Rhineland-Palatinate, Germany</t>
  </si>
  <si>
    <t xml:space="preserve">Blaß and Graf  (1999) </t>
  </si>
  <si>
    <t>Unspecified locality northeast of Luning, Mineral County, Nevada, inferred to be in the Santa Fe district</t>
  </si>
  <si>
    <t>Unspecified locality in China</t>
  </si>
  <si>
    <t>Kusachi et al. (2008)</t>
  </si>
  <si>
    <t>Nakagawa et al. (2011)</t>
  </si>
  <si>
    <t>Fujii mine, Fukui prefecture, Japan</t>
  </si>
  <si>
    <t>Kato and Matsubara (1980)</t>
  </si>
  <si>
    <t>Sangpal-tong, Changbaeng-myon, Kilchu-gun, North Hamgyong Province, North Korea</t>
  </si>
  <si>
    <t>Peretti et al. (2007)</t>
  </si>
  <si>
    <t>Pyant-gyi mine, Pein-Pyit,  Mogok Stone Tract, Myanmar</t>
  </si>
  <si>
    <t>Mocquet et al. (2004)</t>
  </si>
  <si>
    <t>Vohitrakanga (65 km southwest of Antsirabe)? Madagascar</t>
  </si>
  <si>
    <t>Mogurazawa mine, Ashio Mountainland, Gumma Prefecture, Japan</t>
  </si>
  <si>
    <t>Kaso mine, Kanuma city, Ashio Mountainland, Tochigi prefecture, Japan</t>
  </si>
  <si>
    <t>Matsubara and Kato (1980)</t>
  </si>
  <si>
    <t>Tanohata mine, Iwate prefecture, Kitakami Mountains, Japan</t>
  </si>
  <si>
    <t>Tsuchiya et al. (2007)</t>
  </si>
  <si>
    <t>Kombat mine, near Tsumeb, Namibia</t>
  </si>
  <si>
    <t>Dunn et al. (1989)</t>
  </si>
  <si>
    <r>
      <t>Apatitovyy Tsirk, Rasvumchorr Mountain, Khibiny massif, Kola Peninsula, Russia</t>
    </r>
    <r>
      <rPr>
        <vertAlign val="superscript"/>
        <sz val="10"/>
        <rFont val="Arial"/>
        <family val="2"/>
      </rPr>
      <t>a</t>
    </r>
  </si>
  <si>
    <t>Arzamastsev et al. (2007)</t>
  </si>
  <si>
    <t>Eagle Borax Spring, Death Valley, Inyo County, California, USA</t>
  </si>
  <si>
    <t>Dubru (1986)</t>
  </si>
  <si>
    <t>Costabonne, Eastern Pyrenees, France</t>
  </si>
  <si>
    <t>Maurel et al. (2004)</t>
  </si>
  <si>
    <t>Franz et al. (1981)</t>
  </si>
  <si>
    <t>Furtschaglhaus, Schlegeistal, Zillertaler Alpen, Austria</t>
  </si>
  <si>
    <t>Bazhenovskoe deposit, near the city of Asbest, Middle Urals, Russia</t>
  </si>
  <si>
    <t>Schaller (1927)</t>
  </si>
  <si>
    <t>La Fossa crater, Vulcano Island, Aeolian Archipelago, Sicily, Italy</t>
  </si>
  <si>
    <t>Hopunvaara and Lupikko deposits, Pitkäranta, Lake Ladoga region, Karelia, Russia</t>
  </si>
  <si>
    <t>McCreath et al. (2012)</t>
  </si>
  <si>
    <t>Narssârssuk, Igaliko complex, Narsaq, West Greenland</t>
  </si>
  <si>
    <t>Petersen and Secher (1993)</t>
  </si>
  <si>
    <t>Green River Formation, Utah and Wyoming, USA</t>
  </si>
  <si>
    <t>Koashva, Khibiny massif, Kola Peninsula, Russia</t>
  </si>
  <si>
    <r>
      <rPr>
        <vertAlign val="superscript"/>
        <sz val="11"/>
        <color indexed="8"/>
        <rFont val="Calibri"/>
        <family val="2"/>
      </rPr>
      <t>d</t>
    </r>
    <r>
      <rPr>
        <sz val="10"/>
        <rFont val="Arial"/>
        <family val="2"/>
      </rPr>
      <t>Animikie Red Ace pegmatite, Florence County, Wisconsin, USA</t>
    </r>
  </si>
  <si>
    <t>Murzinka and Rezh districts, central Urals, Russia</t>
  </si>
  <si>
    <t xml:space="preserve">Pekov et al. (2010) </t>
  </si>
  <si>
    <t>Fershtater et al. (2007)</t>
  </si>
  <si>
    <t>Pring et al. (1986)</t>
  </si>
  <si>
    <t>Ambatofinandrahana, Ankarata Mountains, Madagascar</t>
  </si>
  <si>
    <t>Liaoning-Jilin Provinces, northeast China</t>
  </si>
  <si>
    <t>Zhang (1988)</t>
  </si>
  <si>
    <t>Marra et al. (2009)</t>
  </si>
  <si>
    <t>Vico volcanic complex, Viterbo Province, Latium, Italy</t>
  </si>
  <si>
    <t>Burns et al. (1993)</t>
  </si>
  <si>
    <t>Kolitsch et al. (2013)</t>
  </si>
  <si>
    <t>possibly Arøya in the Langesundsfjorden, Larvik, Vestfold, Norway</t>
  </si>
  <si>
    <t>Chopin et al. (1995)</t>
  </si>
  <si>
    <t>Brossasco-Isasca Unit, southern Dora-Maira Massif, western Alps, Piedmont, Italy</t>
  </si>
  <si>
    <t>Bald Hornet claim, North Bend, King County, Washington, USA</t>
  </si>
  <si>
    <t>Erickson (1969)</t>
  </si>
  <si>
    <t>Marincea (2004)</t>
  </si>
  <si>
    <t>Agakhanov et al. (2013)</t>
  </si>
  <si>
    <t>Bachechi et al. (1966)</t>
  </si>
  <si>
    <t>Corcolle quarry  Alban Hills volcanic district, Roman Province, Italy</t>
  </si>
  <si>
    <t>Marincea (2001)</t>
  </si>
  <si>
    <t>Marincea (2006)</t>
  </si>
  <si>
    <t>Matsubara et al. (2010)</t>
  </si>
  <si>
    <t>Gonzen Mountain, Sargans, Helvetic Alps, northeastern Switzerland</t>
  </si>
  <si>
    <t xml:space="preserve">Epprecht et al. (1959) </t>
  </si>
  <si>
    <t>Wang et al. (1996)</t>
  </si>
  <si>
    <t>von Blankenburg et al. (1989)</t>
  </si>
  <si>
    <t>Karnasurt, Lovozero Massif, Kola Peninsula, Russia</t>
  </si>
  <si>
    <t>malinkoite (reported as UK53A)</t>
  </si>
  <si>
    <t>Chao et al. (1990)</t>
  </si>
  <si>
    <t>Ranorosoa et al. (1989)</t>
  </si>
  <si>
    <t>Antandrokomby pegmatite, Sahatany  field, south-west of Antsirabe, Madagascar</t>
  </si>
  <si>
    <t>Kumdy-Kol area, Kokchetav Massif, northern Kazakhstan</t>
  </si>
  <si>
    <t>Katayama et al. (2001)</t>
  </si>
  <si>
    <t>Aristarain and Hurlbut (1967b)</t>
  </si>
  <si>
    <t>Aristarain and Hurlbut (1967a)</t>
  </si>
  <si>
    <t>Schaller et al. (1965)</t>
  </si>
  <si>
    <t>Twenty Mule Team Canyon, Furnace Creak, Death Valley, Inyo County, California</t>
  </si>
  <si>
    <r>
      <t>1742</t>
    </r>
    <r>
      <rPr>
        <vertAlign val="superscript"/>
        <sz val="10"/>
        <rFont val="Arial"/>
        <family val="2"/>
      </rPr>
      <t>c</t>
    </r>
  </si>
  <si>
    <t>Cacova Ierii, Bihor Mountains, Carpathian Mountains, Romania</t>
  </si>
  <si>
    <r>
      <t>Ba</t>
    </r>
    <r>
      <rPr>
        <sz val="10"/>
        <rFont val="Calibri"/>
        <family val="2"/>
      </rPr>
      <t>ĭţ</t>
    </r>
    <r>
      <rPr>
        <sz val="10"/>
        <rFont val="Arial"/>
        <family val="2"/>
      </rPr>
      <t>a Bihor, Bihor Mountains, Carpathian Mountains, Romania</t>
    </r>
  </si>
  <si>
    <t>Hopunvaara, Pitkäranta, Lake Ladoga region, Karelia, Russia</t>
  </si>
  <si>
    <t>Lisitsyn et al. (1991)</t>
  </si>
  <si>
    <t>Hudson and Arth (1983)</t>
  </si>
  <si>
    <t>Brooks Mountain, Seward Peninsula, Alaska</t>
  </si>
  <si>
    <t>Aleksandrov et al. (2000)</t>
  </si>
  <si>
    <t>Vlisidis and Schaller (1974)</t>
  </si>
  <si>
    <t>Wei (1985)</t>
  </si>
  <si>
    <t>Merehead quarry, Cranmore, Somerset, England, UK</t>
  </si>
  <si>
    <t>Krivovichev et al. (2006)</t>
  </si>
  <si>
    <t>Turner (2006)</t>
  </si>
  <si>
    <t>Ertl et al. (2005)</t>
  </si>
  <si>
    <t>Lupulescu (2008)</t>
  </si>
  <si>
    <t>Kim (1996)</t>
  </si>
  <si>
    <t>Kihle (1989)</t>
  </si>
  <si>
    <t>Kragerø, Telemark, Norway</t>
  </si>
  <si>
    <t>Bogdanova et al. (2008)</t>
  </si>
  <si>
    <t>Jayville iron mine, Saint Lawrence County, New York</t>
  </si>
  <si>
    <t>Johnson et al. (2005)</t>
  </si>
  <si>
    <t>Iwase and Saito (1942); Kadiyski et al. (2008)</t>
  </si>
  <si>
    <t>Rickers et al. (2006)</t>
  </si>
  <si>
    <t>Evans-Lou mine near Wakefield, Papineau County, Quebec, Canada</t>
  </si>
  <si>
    <t>—</t>
  </si>
  <si>
    <t>Erd et al. (1961)</t>
  </si>
  <si>
    <t>Piskanja, Jarandol Basin, western Serbia</t>
  </si>
  <si>
    <r>
      <t>Karanovi</t>
    </r>
    <r>
      <rPr>
        <sz val="10"/>
        <rFont val="Arial"/>
        <family val="2"/>
      </rPr>
      <t>ć</t>
    </r>
    <r>
      <rPr>
        <sz val="10"/>
        <rFont val="Arial"/>
        <family val="2"/>
      </rPr>
      <t xml:space="preserve"> et al. (2004)</t>
    </r>
  </si>
  <si>
    <t>near De Bely mine, Furnace Creek borate deposits, Death Valley, California</t>
  </si>
  <si>
    <t>Helvacı (1984)</t>
  </si>
  <si>
    <t>Loma Blanca borate deposit, Jujuy Province, Argentina.</t>
  </si>
  <si>
    <t>Aristarian and Hurlbut (1968)</t>
  </si>
  <si>
    <t>Robinson et al. (1963)</t>
  </si>
  <si>
    <t>Hisarık (Emet), Kütahya Province, Western Anatolia, Turkey</t>
  </si>
  <si>
    <t>Shibata et al. (1984)</t>
  </si>
  <si>
    <t>Mirabilite deposit under dried lake, southeast of an unspecified lake,Shanxi Province, China</t>
  </si>
  <si>
    <t>Zlatý Kopec near Karlovy Vary, Czech Republic</t>
  </si>
  <si>
    <t>Šrein et al. (2000)</t>
  </si>
  <si>
    <t>Tichomirova and Leonhardt (2010)</t>
  </si>
  <si>
    <t>Kozlov (4 km N of Nedvědice), western Moravia, Czech Republic</t>
  </si>
  <si>
    <t>Houzar and Hrazdil (2009)</t>
  </si>
  <si>
    <t>Schulmann et al. (2005)</t>
  </si>
  <si>
    <t>Ear Mountain, northwestern Seward Peninsula, Alaska, USA</t>
  </si>
  <si>
    <t>Ohnishi et al. (2007)</t>
  </si>
  <si>
    <t>Golden Horn batholith, near Washington Pass, Okanogan County, Washington, USA</t>
  </si>
  <si>
    <t>Whitney et al. (2008)</t>
  </si>
  <si>
    <t>Matsubara et al. (1998)</t>
  </si>
  <si>
    <t>Arendal district, Sørlandet, Norway</t>
  </si>
  <si>
    <t>Andersen (1997)</t>
  </si>
  <si>
    <t>Olmi et al. (2000)</t>
  </si>
  <si>
    <t>Olenii Range, Voron'I Tundry, Kola Peninsula, Russia</t>
  </si>
  <si>
    <t>Schreyer et al. (2002)</t>
  </si>
  <si>
    <t>Kudryashov et al. (2004)</t>
  </si>
  <si>
    <t>Palelni mine, Molo quarter, Momeik Township (northest of  Mogok), Myanmar</t>
  </si>
  <si>
    <t>Ertl et al. (2007)</t>
  </si>
  <si>
    <t>Kusachi and Henmi (1994)</t>
  </si>
  <si>
    <r>
      <t>tak</t>
    </r>
    <r>
      <rPr>
        <b/>
        <sz val="10"/>
        <color rgb="FF333333"/>
        <rFont val="Calibri"/>
        <family val="2"/>
      </rPr>
      <t>é</t>
    </r>
    <r>
      <rPr>
        <b/>
        <sz val="10"/>
        <color rgb="FF333333"/>
        <rFont val="Arial"/>
        <family val="2"/>
      </rPr>
      <t>uchiite</t>
    </r>
  </si>
  <si>
    <t>Medaris et al. (2003)</t>
  </si>
  <si>
    <t>Baraboo quartzite at Pine Hollow, south central Wisconsin, USA</t>
  </si>
  <si>
    <t>Ertl et al. (2004)</t>
  </si>
  <si>
    <t>Lavičky near Velké Meziřičí, Moldanubicum, Czech Republic</t>
  </si>
  <si>
    <t>Buriánek and Novák (2004)</t>
  </si>
  <si>
    <t>Novák et al. (2004)</t>
  </si>
  <si>
    <r>
      <t>Nov</t>
    </r>
    <r>
      <rPr>
        <sz val="10"/>
        <rFont val="Calibri"/>
        <family val="2"/>
      </rPr>
      <t>á</t>
    </r>
    <r>
      <rPr>
        <sz val="10"/>
        <rFont val="Arial"/>
        <family val="2"/>
      </rPr>
      <t>k (2010)</t>
    </r>
  </si>
  <si>
    <r>
      <t>Nov</t>
    </r>
    <r>
      <rPr>
        <sz val="10"/>
        <rFont val="Calibri"/>
        <family val="2"/>
      </rPr>
      <t>á</t>
    </r>
    <r>
      <rPr>
        <sz val="10"/>
        <rFont val="Arial"/>
        <family val="2"/>
      </rPr>
      <t>k et al. (2012)</t>
    </r>
  </si>
  <si>
    <r>
      <t>Miro</t>
    </r>
    <r>
      <rPr>
        <sz val="10"/>
        <rFont val="Calibri"/>
        <family val="2"/>
      </rPr>
      <t>š</t>
    </r>
    <r>
      <rPr>
        <sz val="10"/>
        <rFont val="Arial"/>
        <family val="2"/>
      </rPr>
      <t>ov near Strážek, Moldanubian Zone, Czech Republic</t>
    </r>
  </si>
  <si>
    <t>Several localities in the Moldanubicum, Czech Republic</t>
  </si>
  <si>
    <t>Commercial quarry, Crestmore, Riverside County, California</t>
  </si>
  <si>
    <t>Murdoch (1962)</t>
  </si>
  <si>
    <t>Premo et al. (2014)</t>
  </si>
  <si>
    <t>Schreyer et al. (2003)</t>
  </si>
  <si>
    <t xml:space="preserve">Galuskina et al. (2008) </t>
  </si>
  <si>
    <t>Aleksandrov (2007)</t>
  </si>
  <si>
    <t>Minh Tien pegmatite, Luc Yen district, Vietnam</t>
  </si>
  <si>
    <t>Giuliani et al. (2003)</t>
  </si>
  <si>
    <t>Ohn-bin-ywe-htwet,  Mogok Stone Tract, Myanmar</t>
  </si>
  <si>
    <t>Locotal breccia, near the San Francisco mine, Alto Chapare district, Bolivia</t>
  </si>
  <si>
    <t>Redwood (1993)</t>
  </si>
  <si>
    <t>Lúžna Formation in the Tatric Unit at Devinská Kobyla Hill near Bratislava, Slovakia</t>
  </si>
  <si>
    <t>Baia Roşie, Bǎiţa Bihor, Bihor Mountains, Carpathian Mountains, Romania</t>
  </si>
  <si>
    <t>Zoloyev and Popov (1985)</t>
  </si>
  <si>
    <t>Upper Belskiy suite, Irkutsk amphitheater, Siberia, Russia</t>
  </si>
  <si>
    <t>Sokolov (1970)</t>
  </si>
  <si>
    <t>priceite ("pandermite")</t>
  </si>
  <si>
    <t>Foshag (1924)</t>
  </si>
  <si>
    <t>Ham et al. (1961)</t>
  </si>
  <si>
    <t>Stubenberg am See, Styria, Austria</t>
  </si>
  <si>
    <t>Bernhard et al. (2008)</t>
  </si>
  <si>
    <t xml:space="preserve">Tropper et al. (2007) </t>
  </si>
  <si>
    <t>Schreyer et al. (1998)</t>
  </si>
  <si>
    <t>Pertsev and Kulakovskiy (2002)</t>
  </si>
  <si>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>Titovskoye deposit, Dogdo River, East Verkhoyan’ye region, Sakha-Yakutiaya Republic , Russia</t>
    </r>
  </si>
  <si>
    <t>Nalednoye (Kebirin`ya creek), Dogdo River basin, Sakha-Yakutiya Republic, Russia</t>
  </si>
  <si>
    <t>Tayozhnoye deposit, Aldan shield, Sakha-Yakutiaya Republic, Russia</t>
  </si>
  <si>
    <t>Kebirinya Creek, Dogdo River, East Verkhoyan’ye region, Sakha-Yakutiaya Republic, Russia</t>
  </si>
  <si>
    <t>Snezhnoye deposit, Dogdo River, East Verkhoyan’ye region, Sakha-Yakutiaya Republic, Russia</t>
  </si>
  <si>
    <t>Titovskoye deposit, Dogdo River, East Verkhoyan’ye region, Sakha-Yakutiaya Republic, Russia</t>
  </si>
  <si>
    <t>Mir pipe, Sakha-Yakutiya Republic, Russia</t>
  </si>
  <si>
    <t>Juhongtu boron deposit, Qilian Mountains, Qinghai Province, China</t>
  </si>
  <si>
    <t>Luo et al. (1993)</t>
  </si>
  <si>
    <t>Lewis Cliff Ice Tongue, Transantarctic Mountains, Antarctica</t>
  </si>
  <si>
    <t>Liu and Bish (2010)</t>
  </si>
  <si>
    <t>Fitzpatrick et al. (1990)</t>
  </si>
  <si>
    <t>Wolfsgrün pegmatite, Eibenstock granite, western Erzgebirge, Saxony, Germany</t>
  </si>
  <si>
    <t>Il Prado (Prato alla Valle), San Piero in Campo, Elba, Italy</t>
  </si>
  <si>
    <t>Khomyakov and Rogachev (1991)</t>
  </si>
  <si>
    <t>Bottom mud, Searles Lake, California, USA</t>
  </si>
  <si>
    <t>Hay and Moiola (1963)</t>
  </si>
  <si>
    <t xml:space="preserve">McDonald and Chao (2010) </t>
  </si>
  <si>
    <t>Fritz et al. (2013)</t>
  </si>
  <si>
    <t>Bosi and Skogby (2013)</t>
  </si>
  <si>
    <t>Osarara, Western Granulites, Narok district, Kenya</t>
  </si>
  <si>
    <t>Wind Mountain, Cornudas Mountains, New Mexico, USA</t>
  </si>
  <si>
    <t>DeMark (1989)</t>
  </si>
  <si>
    <t>McLemore et al. (1996)</t>
  </si>
  <si>
    <t>Cooper et al. (in press)</t>
  </si>
  <si>
    <t>Bigadiç, western Anatolia, Turkey</t>
  </si>
  <si>
    <t>South Meridian claim, Furnace Creek, Death Valley, Inyo County, California, USA</t>
  </si>
  <si>
    <t>Thomas et al. (2008); Thomas (personal communication, 2015)</t>
  </si>
  <si>
    <t>Gross Spitzkoppe, Damaraland intrusive complex, northwestern Namibia</t>
  </si>
  <si>
    <r>
      <rPr>
        <vertAlign val="superscript"/>
        <sz val="10"/>
        <rFont val="Arial"/>
        <family val="2"/>
      </rPr>
      <t>a,b</t>
    </r>
    <r>
      <rPr>
        <sz val="10"/>
        <rFont val="Arial"/>
        <family val="2"/>
      </rPr>
      <t>Satimola salt dome, North Caspian Region, western Kazakhstan</t>
    </r>
  </si>
  <si>
    <t>Antsongombato, south of Betafo, Antananarivo Province, Madagascar</t>
  </si>
  <si>
    <t>Pring et al. (2005)</t>
  </si>
  <si>
    <t>Chicagon mine, near the Iron River, Iron Mountain, Michigan, USA</t>
  </si>
  <si>
    <t>James et al. (1968)</t>
  </si>
  <si>
    <t>Iron Monarch mine, Iron Knob, South Australia, Australia</t>
  </si>
  <si>
    <t>Ohn-gaing,  Mogok Stone Tract, Myanmar</t>
  </si>
  <si>
    <t>La Celia near Jumilla, Murcia province, southeast Spain</t>
  </si>
  <si>
    <t>Bigi et al. (1991)</t>
  </si>
  <si>
    <t>Rudnev et al. (2000)</t>
  </si>
  <si>
    <t>Neichi mine, Miyako, Iwate prefecture, Kitakami Mountains, Japan</t>
  </si>
  <si>
    <t>Grew et al. (1991)</t>
  </si>
  <si>
    <t>Duggen et al. (2005)</t>
  </si>
  <si>
    <t>Kusachi et al.  (1997)</t>
  </si>
  <si>
    <t>Pekov (personal communication 2015)</t>
  </si>
  <si>
    <t>Hotazel and N'chwaning I and II mines, Kalahari manganese field, South Africa</t>
  </si>
  <si>
    <t>Houxianyu and other deposits, Liaoning-Jilin Provinces, northeast China</t>
  </si>
  <si>
    <t>Jiang et al. (1997)</t>
  </si>
  <si>
    <r>
      <rPr>
        <vertAlign val="superscript"/>
        <sz val="10"/>
        <rFont val="Arial"/>
        <family val="2"/>
      </rPr>
      <t>a,b</t>
    </r>
    <r>
      <rPr>
        <sz val="10"/>
        <rFont val="Arial"/>
        <family val="2"/>
      </rPr>
      <t>Yuliya Svintsovaya deposit, 40 km from Sorsk, Khakassia, Siberia, Russia</t>
    </r>
  </si>
  <si>
    <t>Vasilkova (1962)</t>
  </si>
  <si>
    <t>Berzina et al. (1994)</t>
  </si>
  <si>
    <t>McGowan et al. (2015)</t>
  </si>
  <si>
    <t>Heikkilä (2003)</t>
  </si>
  <si>
    <t>Vittinkki, Seinäjoki, South Osthrobothnia Province, Finland</t>
  </si>
  <si>
    <t>Alviola et al. (2001)</t>
  </si>
  <si>
    <t>Candoglia quarries, Candoglia, Merggozzo, Verbana-Cusio-Ossala, Piedmont, Italy</t>
  </si>
  <si>
    <t>Schmid (1990)</t>
  </si>
  <si>
    <t>Kalyuzhnyy (1958)</t>
  </si>
  <si>
    <t>Gale et al. (1939)</t>
  </si>
  <si>
    <t>Borax Lake, Lake County, California</t>
  </si>
  <si>
    <t>Kurtplna, Bigadiç, western Anatolia, Turkey</t>
  </si>
  <si>
    <t>Meixner (1953)</t>
  </si>
  <si>
    <t>Obradovich et al. (2000)</t>
  </si>
  <si>
    <t>Victor Claim, near Clear Creek, San Benito County, California</t>
  </si>
  <si>
    <t>Alfors and Pabst (1984)</t>
  </si>
  <si>
    <t xml:space="preserve">Pekov et al. (2014) </t>
  </si>
  <si>
    <t>Pekov et al. (2015)</t>
  </si>
  <si>
    <t>Arsenatnaya fumarole, Tolbachik volcano, Kamchatka Peninsula, Russia</t>
  </si>
  <si>
    <t>Quagliarella and Vurro (1973)</t>
  </si>
  <si>
    <t>Klučov pegmatite, Třebíč pluton, Czech Republic</t>
  </si>
  <si>
    <t xml:space="preserve">Škoda et al. (2006) </t>
  </si>
  <si>
    <t>Falotta deposit, Val Ferrera, Graubünden, Switzerland</t>
  </si>
  <si>
    <t>Peters et al. (1980)</t>
  </si>
  <si>
    <t>Mud volcanoes, Kerch-Taman Region, Ukraine and Russia</t>
  </si>
  <si>
    <t>Shnyukov et al. (1971)</t>
  </si>
  <si>
    <t>Kopf et al. (2003)</t>
  </si>
  <si>
    <t>Tuzla salt mine, northeastern Bosnia and Herzegovina</t>
  </si>
  <si>
    <t>Bermanec et al. (1994)</t>
  </si>
  <si>
    <t>Kniewald et al. (1986)</t>
  </si>
  <si>
    <t>Tyret' railway station, Lena-Angara basin, Irkutsk Oblast', Siberia, Russia</t>
  </si>
  <si>
    <t>Tenneco (Thompson) mine, Furnace Creek district , Inyo County, California, USA</t>
  </si>
  <si>
    <t>Minette and Wilber (1973)</t>
  </si>
  <si>
    <t>Hurlbut et al. (1973)</t>
  </si>
  <si>
    <t>Cathro et al. (1992)</t>
  </si>
  <si>
    <t>Mallowa Salt in the Brooke-1 well, Willara Sub-basin, Canning Basin, Western Australia</t>
  </si>
  <si>
    <t>Billie mine, Furnace Creek district , Inyo County, California, USA</t>
  </si>
  <si>
    <t>Pabst and Milton (1972)</t>
  </si>
  <si>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>Trudovoye tin deposit, Inyl'chek Range, eastern Kyrgyzstan</t>
    </r>
  </si>
  <si>
    <t>Pautov et al. (1992)</t>
  </si>
  <si>
    <t>Solomovich and Trifonov (2002)</t>
  </si>
  <si>
    <t>Erd et al. (1970)</t>
  </si>
  <si>
    <t>Shell Oil Co. #1 M.W.Smith well, Clarke County, Alabama</t>
  </si>
  <si>
    <t>Simmons (1988)</t>
  </si>
  <si>
    <t>Hudec et al. (2013)</t>
  </si>
  <si>
    <t>Billie Mine, Furnace Creek  area, Inyo County, California, USA</t>
  </si>
  <si>
    <t>Several localities in the Furnace Creek area, Inyo County, California, USA</t>
  </si>
  <si>
    <t>Helvaci and Alonso (2000)</t>
  </si>
  <si>
    <t>Terry borate mine, Amargosa desert, Inyo County, California, USA</t>
  </si>
  <si>
    <t>Countryman (1977)</t>
  </si>
  <si>
    <t>Miisen River, Tenkawa, Omine Mountains, Nara Prefecture, Japan</t>
  </si>
  <si>
    <t>Hiroi et al. (2001)</t>
  </si>
  <si>
    <t>Locotal breccia,  Alto Chapare district, Bolivia</t>
  </si>
  <si>
    <t>Parco Chigi, Ariccia community, Rome, Latium, Italy</t>
  </si>
  <si>
    <t>Bellatreccia et al.(2005)</t>
  </si>
  <si>
    <t>Lu et al. (2005)</t>
  </si>
  <si>
    <t>Sabor and Sabor (1997)</t>
  </si>
  <si>
    <t>Campostrini and Demartin (2014)</t>
  </si>
  <si>
    <t>unnamed ammonium borate</t>
  </si>
  <si>
    <t xml:space="preserve">(NH4)2[B10O14(OH)4]·H2O </t>
  </si>
  <si>
    <t>borate</t>
  </si>
  <si>
    <t>UM1995-43 thorium borosilicate</t>
  </si>
  <si>
    <t>Gran Cratere, Vulcano Island, Aeolian Archipelago, Italy</t>
  </si>
  <si>
    <t>Templeton, Township, Ottawa County, Quebec, Canada</t>
  </si>
  <si>
    <t>Groat et al. (1998)</t>
  </si>
  <si>
    <t>Schneider et al. (2013)</t>
  </si>
  <si>
    <t>Mount Sedom, Dead Sea, Israel</t>
  </si>
  <si>
    <t>Nathan et al. (1998)</t>
  </si>
  <si>
    <t>Alluayv Mountain, Lovozero massif, Kola Peninsula, Russia</t>
  </si>
  <si>
    <t>Bačik et al. (2008)</t>
  </si>
  <si>
    <t>Nekrasov and Nekrasova (1995)</t>
  </si>
  <si>
    <t>Tommot deposit near Tommot River, Selennyakh River basin, Sakha-Yakutiaya Republic, Russia</t>
  </si>
  <si>
    <t>Trunilova et al. (1996)</t>
  </si>
  <si>
    <t>Shoval and Zlatkin (2009)</t>
  </si>
  <si>
    <t>Chandler (1996)</t>
  </si>
  <si>
    <t>Lisitsyn et al. (1985a)</t>
  </si>
  <si>
    <t>Lisitsyn et al. (1985b)</t>
  </si>
  <si>
    <t>Mineral</t>
  </si>
  <si>
    <t>Volodarsk-Volynski pegmatite, Irscha River, Zhitomir Oblast, Ukraine</t>
  </si>
  <si>
    <t>Formula</t>
  </si>
  <si>
    <t>Bogdanova et al. (2004)</t>
  </si>
  <si>
    <t>Ando et al. (2015)</t>
  </si>
  <si>
    <t>Horváth (personal communication, 2015)</t>
  </si>
  <si>
    <t>NaBSi3O8</t>
  </si>
  <si>
    <r>
      <t>Mn</t>
    </r>
    <r>
      <rPr>
        <vertAlign val="superscript"/>
        <sz val="8"/>
        <rFont val="Verdana"/>
        <family val="2"/>
      </rPr>
      <t>2+</t>
    </r>
    <r>
      <rPr>
        <sz val="10"/>
        <rFont val="Arial"/>
        <family val="2"/>
      </rPr>
      <t>BO</t>
    </r>
    <r>
      <rPr>
        <sz val="8"/>
        <rFont val="Verdana"/>
        <family val="2"/>
      </rPr>
      <t>2</t>
    </r>
    <r>
      <rPr>
        <sz val="10"/>
        <rFont val="Arial"/>
        <family val="2"/>
      </rPr>
      <t>(OH)</t>
    </r>
  </si>
  <si>
    <r>
      <t>MgBO</t>
    </r>
    <r>
      <rPr>
        <sz val="8"/>
        <rFont val="Verdana"/>
        <family val="2"/>
      </rPr>
      <t>2</t>
    </r>
    <r>
      <rPr>
        <sz val="10"/>
        <rFont val="Arial"/>
        <family val="2"/>
      </rPr>
      <t>(OH)</t>
    </r>
  </si>
  <si>
    <t>nolzenite</t>
  </si>
  <si>
    <t>NaMn2[Si3BO9](OH)2·2H2O</t>
  </si>
  <si>
    <t>related to steedite</t>
  </si>
  <si>
    <t>Haring and McDonald (2015)</t>
  </si>
  <si>
    <t>bosiite</t>
  </si>
  <si>
    <t>NaFe3+3 (Al4Mg2)(Si6O18)(BO3)3(OH)3O</t>
  </si>
  <si>
    <t>Darasun mine, Transbaikalia, Eastern-Siberian Region, Russia</t>
  </si>
  <si>
    <t>Ertl et al. (2015)</t>
  </si>
  <si>
    <t>Prokofiev et al. (2011)</t>
  </si>
  <si>
    <t>UM1990-02 Borate</t>
  </si>
  <si>
    <t>B-286</t>
  </si>
  <si>
    <t>Camacho et al. (2012)</t>
  </si>
  <si>
    <t>Trumbull (1993)</t>
  </si>
  <si>
    <t>Zishineni near Sinceni pluton, central Swaziland</t>
  </si>
  <si>
    <t xml:space="preserve">RRUFF specimen  R060822
</t>
  </si>
  <si>
    <t xml:space="preserve">Salar de Miraje, Pampa de Tamanigal, Chile (given as "Atacama", but probably is Tarapacá Region) </t>
  </si>
  <si>
    <t>Zapiga, Tarapacá region, northern Chile</t>
  </si>
  <si>
    <t>Cardiff property, Cardiff, Haliburton-Bancroft region, Ontario, Canada</t>
  </si>
  <si>
    <t>Hogarth et al. (1973)</t>
  </si>
  <si>
    <t>Mills et al. (2003)</t>
  </si>
  <si>
    <t>Cranberry Lake, Sussex County, New Jersey, USA</t>
  </si>
  <si>
    <t>Jaffe and Molinski (1962)</t>
  </si>
  <si>
    <t>Burpala alkaline massif, northern Baikal region, Russia</t>
  </si>
  <si>
    <t>Portnov et al. (1969)</t>
  </si>
  <si>
    <t>Vladykin et al. (2014)</t>
  </si>
  <si>
    <t>Faraday mine and unnamed, Cardiff, Haliburton-Bancroft region, Ontario, Canada</t>
  </si>
  <si>
    <t>Blind Mountain, Bristol, Lincoln County, Nevada</t>
  </si>
  <si>
    <t>Vikre and Browne (1999)</t>
  </si>
  <si>
    <t>Gillson and Shannon (1925); Westgate and Knopf (1932)</t>
  </si>
  <si>
    <t>Class</t>
  </si>
  <si>
    <t>Complexity</t>
  </si>
  <si>
    <t>Number</t>
  </si>
  <si>
    <t>"tadzhikite-(Y)"</t>
  </si>
  <si>
    <t>related to olivine group</t>
  </si>
  <si>
    <t>Series with sussexite</t>
  </si>
  <si>
    <r>
      <t>szaib</t>
    </r>
    <r>
      <rPr>
        <b/>
        <sz val="10"/>
        <color rgb="FF333333"/>
        <rFont val="Calibri"/>
        <family val="2"/>
      </rPr>
      <t>é</t>
    </r>
    <r>
      <rPr>
        <b/>
        <sz val="10"/>
        <color rgb="FF333333"/>
        <rFont val="Arial"/>
        <family val="2"/>
      </rPr>
      <t>lyite</t>
    </r>
  </si>
  <si>
    <r>
      <t>series with szaib</t>
    </r>
    <r>
      <rPr>
        <sz val="10"/>
        <color rgb="FF333333"/>
        <rFont val="Calibri"/>
        <family val="2"/>
      </rPr>
      <t>é</t>
    </r>
    <r>
      <rPr>
        <sz val="10"/>
        <color rgb="FF333333"/>
        <rFont val="Arial"/>
        <family val="2"/>
      </rPr>
      <t>lyite</t>
    </r>
  </si>
  <si>
    <t>series with khvorovite</t>
  </si>
  <si>
    <t>series with hyalotekite</t>
  </si>
  <si>
    <t xml:space="preserve">Frenswegen 3 deep borehole near Nordhorn, Lower Saxony, Germany </t>
  </si>
  <si>
    <t>Engelhardt et al. (1956)</t>
  </si>
  <si>
    <t>Gipsberg, Lüneburg, Lower Saxony, Germany</t>
  </si>
  <si>
    <t>Braitsch (1961)</t>
  </si>
  <si>
    <t>Lobanova and Avrova (1964)</t>
  </si>
  <si>
    <t>in salt and cap rocks, Inder deposit, Kazakhstan</t>
  </si>
  <si>
    <t>in salt  rocks, Inder deposit, Kazakhstan</t>
  </si>
  <si>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>Chelkar salt dome, Uralsk district, western Kazakhstan</t>
    </r>
  </si>
  <si>
    <t>Blaine and Cloud Cheek Formations, Custer and Blaine Counties, Oklahoma, USA</t>
  </si>
  <si>
    <t>Table 2. Reported earliest occurrences of boron minerals in the geologic record</t>
  </si>
  <si>
    <t>Ma</t>
  </si>
  <si>
    <t>Table 3. Reported latest (and a few extra) occurrences and number of localities of boron minerals in the geologic record</t>
  </si>
  <si>
    <t>Franz et al. (1979)</t>
  </si>
  <si>
    <t>Dzhelisu massif, northern slope of the Alaisky Ridge, Kyrgyzstan</t>
  </si>
  <si>
    <t>Matchinsky alcaline massif, juncture of Zeravshanskiy, Turkestanskiy and Alaiskiy ridges, Kyrgyzstan</t>
  </si>
  <si>
    <t>Nissinboim and Harlow (2011): Harlow (pers. comm., 2014)</t>
  </si>
  <si>
    <t>Choctaw Salt Dome, Iberville Parish, Louisiana, USA</t>
  </si>
  <si>
    <t>Hurlbut and Taylor (1937)</t>
  </si>
  <si>
    <t>Izok deposit, western Nunavut, Canada</t>
  </si>
  <si>
    <t>Hicken et al. (2013)</t>
  </si>
  <si>
    <t>Morrison (2004)</t>
  </si>
  <si>
    <t>Namya, Kachin state, Myanmar</t>
  </si>
  <si>
    <t>Rossman et al. (2005)</t>
  </si>
  <si>
    <t>Harlow and Bender (2013)</t>
  </si>
  <si>
    <t>Sasso Pisano, Castelnuovo, Val de Cecina, Pisa, Tuscany, Italy</t>
  </si>
  <si>
    <t xml:space="preserve">Deep Sea Drilling Site 374, Messina Abyssal Plain, Ionian Sea </t>
  </si>
  <si>
    <t>Kuehn and Hsü (1978)</t>
  </si>
  <si>
    <t>Hsü et al. (1978)</t>
  </si>
  <si>
    <t>Boulby Mine, Cleveland, North Yorkshire, England, UK</t>
  </si>
  <si>
    <t>Green and Freier (2010)</t>
  </si>
  <si>
    <t>bits/unit cell</t>
  </si>
  <si>
    <t>Bingen et al. (2006)</t>
  </si>
  <si>
    <t>Novák et al. (1999)</t>
  </si>
  <si>
    <t>Qian and Xuan (1985)</t>
  </si>
  <si>
    <t>Demartin et al. (2011)</t>
  </si>
  <si>
    <t>Chamberlain et al. (2015)</t>
  </si>
  <si>
    <t>Grew et al. (2015)</t>
  </si>
  <si>
    <t>Byerly and Palmer (1991)</t>
  </si>
  <si>
    <t>Geijer (1926); Bauer and Berman (1929)</t>
  </si>
  <si>
    <t>Ericksen et al. (1986)</t>
  </si>
  <si>
    <t>L.A. Pautov, personal communication, 2015</t>
  </si>
  <si>
    <t>A.A. Agakhanov, personal communication, 2015</t>
  </si>
  <si>
    <t>Smith and Medrano (1996)</t>
  </si>
  <si>
    <t>Kolitsch et al. (2011)</t>
  </si>
  <si>
    <t xml:space="preserve">McDonald and Chao (2007) </t>
  </si>
  <si>
    <t>Demartin et al. (2001)</t>
  </si>
  <si>
    <t>Stuart Mills (personal communication 2015)</t>
  </si>
  <si>
    <t>Haring and McDonald (2014)</t>
  </si>
  <si>
    <t>Pekov (1998)</t>
  </si>
  <si>
    <t>Walenta (1979)</t>
  </si>
  <si>
    <t xml:space="preserve">Galuskin et al. (2008a) </t>
  </si>
  <si>
    <t>Ottens and Neumeier (2012)</t>
  </si>
  <si>
    <t>Zatkhey and Khmelevskiy (1982)</t>
  </si>
  <si>
    <t xml:space="preserve">Brugger and Gieré (1999) </t>
  </si>
  <si>
    <t>Bosi et al. (2012b)</t>
  </si>
  <si>
    <t>Bosi et al. (2012a)</t>
  </si>
  <si>
    <t>Bosi et al. (2013)</t>
  </si>
  <si>
    <t>Grew et al. (1998a)</t>
  </si>
  <si>
    <t>Grew et al. (1998b)</t>
  </si>
  <si>
    <t>Pekov et al. (2012, 2013)</t>
  </si>
  <si>
    <t>No. of localities</t>
  </si>
  <si>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>Lower salt, Searles Lake, California, USA</t>
    </r>
  </si>
  <si>
    <r>
      <rPr>
        <vertAlign val="superscript"/>
        <sz val="10"/>
        <rFont val="Arial"/>
        <family val="2"/>
      </rPr>
      <t>f</t>
    </r>
    <r>
      <rPr>
        <sz val="10"/>
        <rFont val="Arial"/>
        <family val="2"/>
      </rPr>
      <t>Three localities in Furnace Creek area, Inyo County, California</t>
    </r>
  </si>
  <si>
    <r>
      <t>d</t>
    </r>
    <r>
      <rPr>
        <sz val="10"/>
        <rFont val="Arial"/>
        <family val="2"/>
      </rPr>
      <t>Reported as rhodizite</t>
    </r>
  </si>
  <si>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>Only locality for tincalonite for which there is evidence that it formed prior to the present</t>
    </r>
  </si>
  <si>
    <r>
      <rPr>
        <vertAlign val="superscript"/>
        <sz val="10"/>
        <rFont val="Arial"/>
        <family val="2"/>
      </rPr>
      <t>f</t>
    </r>
    <r>
      <rPr>
        <sz val="10"/>
        <rFont val="Arial"/>
        <family val="2"/>
      </rPr>
      <t>Second locality is Kramer borate deposit (Pemberton 1983); age indeterminate</t>
    </r>
  </si>
  <si>
    <r>
      <rPr>
        <vertAlign val="superscript"/>
        <sz val="10"/>
        <rFont val="Arial"/>
        <family val="2"/>
      </rPr>
      <t>b</t>
    </r>
    <r>
      <rPr>
        <sz val="10"/>
        <rFont val="Arial"/>
        <family val="2"/>
      </rPr>
      <t>Description also in Malinko et al. (1991)</t>
    </r>
  </si>
  <si>
    <r>
      <t>c</t>
    </r>
    <r>
      <rPr>
        <sz val="10"/>
        <rFont val="Arial"/>
        <family val="2"/>
      </rPr>
      <t>Mineral inferred to be pre-Caledonian based on the description of the pegmatites within the Tysfjord granite by Husdal (2008)</t>
    </r>
  </si>
  <si>
    <t>Watanabe et al. (1963b)</t>
  </si>
  <si>
    <t>Watanabe et al. (1963a)</t>
  </si>
  <si>
    <r>
      <t>veatchite-1</t>
    </r>
    <r>
      <rPr>
        <b/>
        <i/>
        <sz val="10"/>
        <color rgb="FF333333"/>
        <rFont val="Arial"/>
        <family val="2"/>
      </rPr>
      <t>M</t>
    </r>
  </si>
  <si>
    <r>
      <t>veatchite-2</t>
    </r>
    <r>
      <rPr>
        <b/>
        <i/>
        <sz val="10"/>
        <color rgb="FF333333"/>
        <rFont val="Arial"/>
        <family val="2"/>
      </rPr>
      <t>M</t>
    </r>
  </si>
  <si>
    <r>
      <t>boromuscovite-2</t>
    </r>
    <r>
      <rPr>
        <b/>
        <i/>
        <sz val="10"/>
        <color rgb="FF333333"/>
        <rFont val="Arial"/>
        <family val="2"/>
      </rPr>
      <t>M</t>
    </r>
    <r>
      <rPr>
        <b/>
        <vertAlign val="subscript"/>
        <sz val="10"/>
        <color rgb="FF333333"/>
        <rFont val="Arial"/>
        <family val="2"/>
      </rPr>
      <t>1</t>
    </r>
  </si>
  <si>
    <r>
      <t>boromuscovite-1</t>
    </r>
    <r>
      <rPr>
        <b/>
        <i/>
        <sz val="10"/>
        <color rgb="FF333333"/>
        <rFont val="Arial"/>
        <family val="2"/>
      </rPr>
      <t>M</t>
    </r>
  </si>
  <si>
    <r>
      <t>berborite-2</t>
    </r>
    <r>
      <rPr>
        <b/>
        <i/>
        <sz val="10"/>
        <color rgb="FF333333"/>
        <rFont val="Arial"/>
        <family val="2"/>
      </rPr>
      <t>H</t>
    </r>
  </si>
  <si>
    <r>
      <t>berborite-1</t>
    </r>
    <r>
      <rPr>
        <b/>
        <i/>
        <sz val="10"/>
        <color rgb="FF333333"/>
        <rFont val="Arial"/>
        <family val="2"/>
      </rPr>
      <t>T</t>
    </r>
  </si>
  <si>
    <t>Note: Polytypes are not considered to be distinct species</t>
  </si>
  <si>
    <t>Average all boron minerals</t>
  </si>
  <si>
    <t>Ephemeral</t>
  </si>
  <si>
    <t>Uher (1999); Pavel Uher, personal communication, 2015</t>
  </si>
  <si>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>Locality from Pekov (1998)</t>
    </r>
    <r>
      <rPr>
        <vertAlign val="superscript"/>
        <sz val="10"/>
        <rFont val="Arial"/>
        <family val="2"/>
      </rPr>
      <t/>
    </r>
  </si>
  <si>
    <t>perettiite-(Y)</t>
  </si>
  <si>
    <r>
      <t>Y</t>
    </r>
    <r>
      <rPr>
        <vertAlign val="superscript"/>
        <sz val="10"/>
        <rFont val="Arial"/>
        <family val="2"/>
      </rPr>
      <t>3+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Mn</t>
    </r>
    <r>
      <rPr>
        <vertAlign val="superscript"/>
        <sz val="10"/>
        <rFont val="Arial"/>
        <family val="2"/>
      </rPr>
      <t>2+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Fe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>[Si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B</t>
    </r>
    <r>
      <rPr>
        <vertAlign val="subscript"/>
        <sz val="10"/>
        <rFont val="Arial"/>
        <family val="2"/>
      </rPr>
      <t>8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24</t>
    </r>
    <r>
      <rPr>
        <sz val="10"/>
        <rFont val="Arial"/>
        <family val="2"/>
      </rPr>
      <t>]</t>
    </r>
  </si>
  <si>
    <t>silicate</t>
  </si>
  <si>
    <t>B-287</t>
  </si>
  <si>
    <t>Khetchel, Molo area, north of Momeik, Myanmar</t>
  </si>
  <si>
    <t>Danisi et al. (2015)</t>
  </si>
  <si>
    <t>"fluor-olenite"</t>
  </si>
  <si>
    <t>B-288</t>
  </si>
  <si>
    <r>
      <t>NaAl</t>
    </r>
    <r>
      <rPr>
        <sz val="8"/>
        <rFont val="Verdana"/>
        <family val="2"/>
      </rPr>
      <t>3</t>
    </r>
    <r>
      <rPr>
        <sz val="10"/>
        <rFont val="Arial"/>
        <family val="2"/>
      </rPr>
      <t>Al</t>
    </r>
    <r>
      <rPr>
        <sz val="8"/>
        <rFont val="Verdana"/>
        <family val="2"/>
      </rPr>
      <t>6</t>
    </r>
    <r>
      <rPr>
        <sz val="10"/>
        <rFont val="Arial"/>
        <family val="2"/>
      </rPr>
      <t>(Si</t>
    </r>
    <r>
      <rPr>
        <sz val="8"/>
        <rFont val="Verdana"/>
        <family val="2"/>
      </rPr>
      <t>6</t>
    </r>
    <r>
      <rPr>
        <sz val="10"/>
        <rFont val="Arial"/>
        <family val="2"/>
      </rPr>
      <t>O</t>
    </r>
    <r>
      <rPr>
        <sz val="8"/>
        <rFont val="Verdana"/>
        <family val="2"/>
      </rPr>
      <t>18</t>
    </r>
    <r>
      <rPr>
        <sz val="10"/>
        <rFont val="Arial"/>
        <family val="2"/>
      </rPr>
      <t>)(BO</t>
    </r>
    <r>
      <rPr>
        <sz val="8"/>
        <rFont val="Verdana"/>
        <family val="2"/>
      </rPr>
      <t>3</t>
    </r>
    <r>
      <rPr>
        <sz val="10"/>
        <rFont val="Arial"/>
        <family val="2"/>
      </rPr>
      <t>)</t>
    </r>
    <r>
      <rPr>
        <sz val="8"/>
        <rFont val="Verdana"/>
        <family val="2"/>
      </rPr>
      <t>3</t>
    </r>
    <r>
      <rPr>
        <sz val="10"/>
        <rFont val="Arial"/>
        <family val="2"/>
      </rPr>
      <t>(O</t>
    </r>
    <r>
      <rPr>
        <sz val="8"/>
        <rFont val="Verdana"/>
        <family val="2"/>
      </rPr>
      <t>3</t>
    </r>
    <r>
      <rPr>
        <sz val="10"/>
        <rFont val="Arial"/>
        <family val="2"/>
      </rPr>
      <t>)F</t>
    </r>
  </si>
  <si>
    <t>Nishio-Hamane et al. (2015)</t>
  </si>
  <si>
    <t>Nishio-Hamane et al. (2013)</t>
  </si>
  <si>
    <t>Drosendorf Complex, near Eibenstein an der Thaya, Bohemian massif, Lower Austria, Austria</t>
  </si>
  <si>
    <t>Manjaka pegmatite, Sahatany Valley, Madagascar</t>
  </si>
  <si>
    <t>B-289</t>
  </si>
  <si>
    <t>berborite</t>
  </si>
  <si>
    <t>Rubin et al. (1989)</t>
  </si>
  <si>
    <t>Round Top, near Sierra Blanca, Trans-Pecos, Texas</t>
  </si>
  <si>
    <t>CaFe2+3Al6(Si6O18)(BO3)3(OH)3O</t>
  </si>
  <si>
    <t>lucchesiite</t>
  </si>
  <si>
    <t>Borate of Na, Mg and U, possibly sullfate present</t>
  </si>
  <si>
    <t>Possibly hydrated borate-carbonate of Na, or of Na, Mg and Ca</t>
  </si>
  <si>
    <t>B-290</t>
  </si>
  <si>
    <t>unnamed Mg-analogue of blatterite</t>
  </si>
  <si>
    <r>
      <t>Sb2.72(Mn3+8.20Fe3+0.80)</t>
    </r>
    <r>
      <rPr>
        <sz val="10"/>
        <rFont val="Calibri"/>
        <family val="2"/>
      </rPr>
      <t>Σ</t>
    </r>
    <r>
      <rPr>
        <sz val="10"/>
        <rFont val="Arial"/>
        <family val="2"/>
      </rPr>
      <t>=9(Mg21.28Mn2+14.84)</t>
    </r>
    <r>
      <rPr>
        <sz val="10"/>
        <rFont val="Calibri"/>
        <family val="2"/>
      </rPr>
      <t>Σ</t>
    </r>
    <r>
      <rPr>
        <sz val="10"/>
        <rFont val="Arial"/>
        <family val="2"/>
      </rPr>
      <t>=36.12(BO3)16O32</t>
    </r>
  </si>
  <si>
    <t>B-291</t>
  </si>
  <si>
    <t>unnamed IMA2015-084</t>
  </si>
  <si>
    <t>odigitriaite</t>
  </si>
  <si>
    <t>CsNa5Ca5[Si14B2O38]F2</t>
  </si>
  <si>
    <t>Agakhanov et al. (2015)</t>
  </si>
  <si>
    <t>Cempirek et al. (2015)</t>
  </si>
  <si>
    <t>Gadas et al. (2014); Bosi et al. (2015)</t>
  </si>
  <si>
    <t>Bosi et al. (2015)</t>
  </si>
  <si>
    <t>Ratnapura Gem Gravels, Sri Lanka</t>
  </si>
  <si>
    <t>Al8B2Si2O19</t>
  </si>
  <si>
    <t>Hölzl et al. (1994)</t>
  </si>
  <si>
    <t>Dunn et al. (1990a)</t>
  </si>
  <si>
    <t>Dunn et al. (1990b)</t>
  </si>
  <si>
    <t>Aleksandrov (2005)</t>
  </si>
  <si>
    <t>Unspecified locality in Germany</t>
  </si>
  <si>
    <t>Bovin et al. (1996); Cooper and Hawthorne (1998)</t>
  </si>
  <si>
    <t>Mossgruvan mine, Nordmark, Värmland, Sweden</t>
  </si>
  <si>
    <t>[261]</t>
  </si>
  <si>
    <t>[84]</t>
  </si>
  <si>
    <t>[21]</t>
  </si>
  <si>
    <t>[53]</t>
  </si>
  <si>
    <t>[78]</t>
  </si>
  <si>
    <t>[142]</t>
  </si>
  <si>
    <t>[154]</t>
  </si>
  <si>
    <t>[575]</t>
  </si>
  <si>
    <t>[491]</t>
  </si>
  <si>
    <t>[233]</t>
  </si>
  <si>
    <t>[523]</t>
  </si>
  <si>
    <t>[51]</t>
  </si>
  <si>
    <t>[19]</t>
  </si>
  <si>
    <t>[64]</t>
  </si>
  <si>
    <t>[25]</t>
  </si>
  <si>
    <t>[80]</t>
  </si>
  <si>
    <t>[32]</t>
  </si>
  <si>
    <t>[45]</t>
  </si>
  <si>
    <t>[34]</t>
  </si>
  <si>
    <t>[143]</t>
  </si>
  <si>
    <t>[23]</t>
  </si>
  <si>
    <t>[30]</t>
  </si>
  <si>
    <t>[35]</t>
  </si>
  <si>
    <t>[33]</t>
  </si>
  <si>
    <t>[31]</t>
  </si>
  <si>
    <t>[2525]</t>
  </si>
  <si>
    <t>[38]</t>
  </si>
  <si>
    <t>[86]</t>
  </si>
  <si>
    <t>[29]</t>
  </si>
  <si>
    <t>[160]</t>
  </si>
  <si>
    <t>[144]</t>
  </si>
  <si>
    <t>[] Brackets indicate locality counts from http://www.mindat.org extracted in September, 2015</t>
  </si>
  <si>
    <r>
      <rPr>
        <sz val="10"/>
        <rFont val="Calibri"/>
        <family val="2"/>
      </rPr>
      <t>Á</t>
    </r>
    <r>
      <rPr>
        <sz val="10"/>
        <rFont val="Arial"/>
        <family val="2"/>
      </rPr>
      <t>gua de Pau volcano, São Miguel Island, Azores District, Portugal</t>
    </r>
  </si>
  <si>
    <t>Kampf and Housley (2015)</t>
  </si>
  <si>
    <t>Ridolfi et al. (2003)</t>
  </si>
  <si>
    <t>Table 1. List of boron minerals (as of September, 2015), formulas, supergroup or group, and structural complexity</t>
  </si>
  <si>
    <t>Total ephemeral minerals</t>
  </si>
  <si>
    <t>Lussier et al. (2016); Shimizu and Ogasawara (2013)</t>
  </si>
  <si>
    <t>El tatio geothermal field, Antofagasta region, Chile</t>
  </si>
  <si>
    <t>Nicolau et al. (2014)</t>
  </si>
  <si>
    <t>Trumbull (1995); Bosi et al. (in preparation)</t>
  </si>
  <si>
    <t>Schäfer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</si>
</sst>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333333"/>
      <name val="Arial"/>
      <family val="2"/>
    </font>
    <font>
      <sz val="8"/>
      <name val="Verdana"/>
      <family val="2"/>
    </font>
    <font>
      <vertAlign val="subscript"/>
      <sz val="10"/>
      <name val="Arial"/>
      <family val="2"/>
    </font>
    <font>
      <sz val="10"/>
      <name val="Calibri"/>
      <family val="2"/>
    </font>
    <font>
      <b/>
      <sz val="10"/>
      <color rgb="FF333333"/>
      <name val="Calibri"/>
      <family val="2"/>
    </font>
    <font>
      <vertAlign val="superscript"/>
      <sz val="8"/>
      <name val="Verdana"/>
      <family val="2"/>
    </font>
    <font>
      <sz val="5"/>
      <name val="Arial"/>
      <family val="2"/>
    </font>
    <font>
      <sz val="10"/>
      <name val="Cambria"/>
      <family val="1"/>
    </font>
    <font>
      <sz val="10"/>
      <color rgb="FF333333"/>
      <name val="Arial"/>
      <family val="2"/>
    </font>
    <font>
      <vertAlign val="superscript"/>
      <sz val="10"/>
      <name val="Arial"/>
      <family val="2"/>
    </font>
    <font>
      <sz val="9"/>
      <name val="AdvPS2B41"/>
    </font>
    <font>
      <b/>
      <sz val="10"/>
      <color rgb="FF555555"/>
      <name val="Arial"/>
      <family val="2"/>
    </font>
    <font>
      <sz val="10"/>
      <color rgb="FF555555"/>
      <name val="Arial"/>
      <family val="2"/>
    </font>
    <font>
      <vertAlign val="superscript"/>
      <sz val="11"/>
      <color indexed="8"/>
      <name val="Calibri"/>
      <family val="2"/>
    </font>
    <font>
      <sz val="10"/>
      <color rgb="FF333333"/>
      <name val="Calibri"/>
      <family val="2"/>
    </font>
    <font>
      <b/>
      <sz val="12"/>
      <name val="Times New Roman"/>
      <family val="1"/>
    </font>
    <font>
      <b/>
      <i/>
      <sz val="10"/>
      <color rgb="FF333333"/>
      <name val="Arial"/>
      <family val="2"/>
    </font>
    <font>
      <b/>
      <vertAlign val="subscript"/>
      <sz val="10"/>
      <color rgb="FF333333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6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2" fillId="0" borderId="0" xfId="0" applyFont="1" applyFill="1" applyBorder="1"/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Border="1"/>
    <xf numFmtId="0" fontId="2" fillId="0" borderId="0" xfId="0" applyFont="1" applyBorder="1" applyAlignment="1">
      <alignment vertical="center" wrapText="1"/>
    </xf>
    <xf numFmtId="0" fontId="4" fillId="0" borderId="0" xfId="0" applyFont="1" applyFill="1"/>
    <xf numFmtId="0" fontId="2" fillId="0" borderId="0" xfId="0" applyFont="1" applyAlignment="1">
      <alignment vertical="center" wrapText="1"/>
    </xf>
    <xf numFmtId="0" fontId="14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11" fillId="0" borderId="0" xfId="0" applyFont="1"/>
    <xf numFmtId="0" fontId="11" fillId="0" borderId="0" xfId="0" applyFont="1" applyFill="1" applyAlignment="1">
      <alignment horizontal="center"/>
    </xf>
    <xf numFmtId="0" fontId="23" fillId="0" borderId="0" xfId="0" applyFont="1" applyAlignment="1">
      <alignment vertical="center"/>
    </xf>
    <xf numFmtId="0" fontId="0" fillId="0" borderId="0" xfId="0" applyBorder="1"/>
    <xf numFmtId="0" fontId="4" fillId="0" borderId="0" xfId="0" applyFont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0" fillId="0" borderId="0" xfId="0" applyNumberFormat="1"/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7" fillId="0" borderId="0" xfId="0" applyFont="1" applyFill="1"/>
    <xf numFmtId="0" fontId="2" fillId="0" borderId="0" xfId="0" applyFont="1" applyFill="1" applyAlignment="1">
      <alignment vertical="top" wrapText="1"/>
    </xf>
    <xf numFmtId="164" fontId="4" fillId="0" borderId="0" xfId="0" applyNumberFormat="1" applyFont="1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165" fontId="0" fillId="0" borderId="0" xfId="2" applyNumberFormat="1" applyFont="1"/>
    <xf numFmtId="0" fontId="2" fillId="0" borderId="0" xfId="0" applyFont="1" applyFill="1" applyAlignment="1">
      <alignment horizontal="right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colors>
    <mruColors>
      <color rgb="FFFFFFFF"/>
      <color rgb="FFCCFF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%20Grew/Documents/Manuscript%20B%20and%20Be%20evolution/Revised%20manuscript/Mineral%20ages%20Be%20Sept%2023%20onward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ersity new plot"/>
      <sheetName val="Input diversity"/>
      <sheetName val="most Be minerals"/>
      <sheetName val="Ages by locality"/>
      <sheetName val="existing plot"/>
      <sheetName val="existing histogram"/>
      <sheetName val="existing"/>
      <sheetName val="youngest"/>
      <sheetName val="Table young"/>
      <sheetName val="skarns"/>
      <sheetName val="Mn deposits"/>
      <sheetName val="alkalic"/>
      <sheetName val="gran pegs"/>
      <sheetName val="Bavenite"/>
      <sheetName val="oldest"/>
      <sheetName val="Table oldest"/>
      <sheetName val="formula"/>
      <sheetName val="unnamed"/>
      <sheetName val="rruff"/>
      <sheetName val="single locality"/>
      <sheetName val="complex locality plot"/>
      <sheetName val="complexity time plot"/>
      <sheetName val="Krivovichev"/>
      <sheetName val="xl vs chem complexity"/>
      <sheetName val="Krivovichev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Mineral name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340"/>
  <sheetViews>
    <sheetView tabSelected="1" workbookViewId="0">
      <pane xSplit="2" ySplit="3" topLeftCell="E133" activePane="bottomRight" state="frozen"/>
      <selection pane="topRight" activeCell="C1" sqref="C1"/>
      <selection pane="bottomLeft" activeCell="A4" sqref="A4"/>
      <selection pane="bottomRight" activeCell="F80" sqref="F80"/>
    </sheetView>
  </sheetViews>
  <sheetFormatPr defaultRowHeight="12.75"/>
  <cols>
    <col min="2" max="2" width="38.85546875" style="20" customWidth="1"/>
    <col min="3" max="3" width="67.7109375" style="6" customWidth="1"/>
    <col min="4" max="4" width="18.7109375" style="5" customWidth="1"/>
    <col min="5" max="5" width="33.42578125" style="6" customWidth="1"/>
    <col min="6" max="6" width="11.28515625" style="16" customWidth="1"/>
    <col min="7" max="7" width="9.85546875" style="6" customWidth="1"/>
    <col min="10" max="10" width="34.140625" customWidth="1"/>
    <col min="11" max="11" width="17.85546875" customWidth="1"/>
  </cols>
  <sheetData>
    <row r="1" spans="1:8" ht="15.75">
      <c r="A1" s="53" t="s">
        <v>1764</v>
      </c>
    </row>
    <row r="2" spans="1:8" s="54" customFormat="1">
      <c r="A2" s="54" t="s">
        <v>1599</v>
      </c>
      <c r="B2" s="61" t="s">
        <v>1559</v>
      </c>
      <c r="C2" s="61" t="s">
        <v>1561</v>
      </c>
      <c r="D2" s="61" t="s">
        <v>1597</v>
      </c>
      <c r="E2" s="61" t="s">
        <v>532</v>
      </c>
      <c r="F2" s="61" t="s">
        <v>1598</v>
      </c>
      <c r="G2" s="32" t="s">
        <v>1685</v>
      </c>
      <c r="H2"/>
    </row>
    <row r="3" spans="1:8" s="54" customFormat="1">
      <c r="B3" s="61"/>
      <c r="C3" s="61"/>
      <c r="D3" s="61"/>
      <c r="E3" s="61"/>
      <c r="F3" s="62" t="s">
        <v>1637</v>
      </c>
      <c r="G3" s="20"/>
      <c r="H3"/>
    </row>
    <row r="4" spans="1:8">
      <c r="A4" s="16" t="s">
        <v>42</v>
      </c>
      <c r="B4" s="45" t="s">
        <v>497</v>
      </c>
      <c r="C4" s="12" t="s">
        <v>534</v>
      </c>
      <c r="D4" s="35" t="s">
        <v>912</v>
      </c>
      <c r="E4" s="27" t="s">
        <v>533</v>
      </c>
      <c r="F4" s="60">
        <v>176.11500000000001</v>
      </c>
    </row>
    <row r="5" spans="1:8">
      <c r="A5" s="16" t="s">
        <v>43</v>
      </c>
      <c r="B5" s="45" t="s">
        <v>498</v>
      </c>
      <c r="C5" t="s">
        <v>535</v>
      </c>
      <c r="D5" s="1" t="s">
        <v>913</v>
      </c>
      <c r="F5" s="59">
        <v>801.68499999999995</v>
      </c>
      <c r="G5" s="6">
        <v>1</v>
      </c>
    </row>
    <row r="6" spans="1:8">
      <c r="A6" s="16" t="s">
        <v>44</v>
      </c>
      <c r="B6" s="45" t="s">
        <v>11</v>
      </c>
      <c r="C6" s="16" t="s">
        <v>536</v>
      </c>
      <c r="D6" s="1" t="s">
        <v>913</v>
      </c>
      <c r="F6" s="60">
        <v>784.86</v>
      </c>
      <c r="G6" s="6">
        <v>1</v>
      </c>
    </row>
    <row r="7" spans="1:8">
      <c r="A7" s="16" t="s">
        <v>45</v>
      </c>
      <c r="B7" s="45" t="s">
        <v>499</v>
      </c>
      <c r="C7" t="s">
        <v>537</v>
      </c>
      <c r="D7" s="1" t="s">
        <v>913</v>
      </c>
      <c r="E7" s="18"/>
      <c r="F7" s="60">
        <v>1359.0519999999999</v>
      </c>
      <c r="G7" s="6">
        <v>1</v>
      </c>
    </row>
    <row r="8" spans="1:8">
      <c r="A8" s="16" t="s">
        <v>46</v>
      </c>
      <c r="B8" s="45" t="s">
        <v>500</v>
      </c>
      <c r="C8" s="6" t="s">
        <v>539</v>
      </c>
      <c r="D8" s="10" t="s">
        <v>913</v>
      </c>
      <c r="E8" s="30" t="s">
        <v>550</v>
      </c>
      <c r="F8" s="59">
        <v>61.058999999999997</v>
      </c>
    </row>
    <row r="9" spans="1:8">
      <c r="A9" s="16" t="s">
        <v>47</v>
      </c>
      <c r="B9" s="45" t="s">
        <v>501</v>
      </c>
      <c r="C9" s="6" t="s">
        <v>540</v>
      </c>
      <c r="D9" s="10" t="s">
        <v>913</v>
      </c>
      <c r="F9" s="59">
        <v>234.41300000000001</v>
      </c>
      <c r="G9" s="6">
        <v>1</v>
      </c>
    </row>
    <row r="10" spans="1:8">
      <c r="A10" s="16" t="s">
        <v>48</v>
      </c>
      <c r="B10" s="45" t="s">
        <v>502</v>
      </c>
      <c r="C10" s="28" t="s">
        <v>541</v>
      </c>
      <c r="D10" s="19" t="s">
        <v>913</v>
      </c>
      <c r="F10" s="59">
        <v>468.38600000000002</v>
      </c>
      <c r="G10" s="6">
        <v>1</v>
      </c>
    </row>
    <row r="11" spans="1:8">
      <c r="A11" s="16" t="s">
        <v>49</v>
      </c>
      <c r="B11" s="45" t="s">
        <v>503</v>
      </c>
      <c r="C11" s="6" t="s">
        <v>543</v>
      </c>
      <c r="D11" s="10" t="s">
        <v>913</v>
      </c>
      <c r="F11" s="59">
        <v>603.54999999999995</v>
      </c>
      <c r="G11" s="6">
        <v>1</v>
      </c>
    </row>
    <row r="12" spans="1:8">
      <c r="A12" s="16" t="s">
        <v>50</v>
      </c>
      <c r="B12" s="45" t="s">
        <v>313</v>
      </c>
      <c r="C12" s="12" t="s">
        <v>544</v>
      </c>
      <c r="D12" s="10" t="s">
        <v>914</v>
      </c>
      <c r="E12" s="23"/>
      <c r="F12" s="60">
        <v>54.039000000000001</v>
      </c>
      <c r="G12" s="6">
        <v>1</v>
      </c>
    </row>
    <row r="13" spans="1:8">
      <c r="A13" s="16" t="s">
        <v>51</v>
      </c>
      <c r="B13" s="45" t="s">
        <v>504</v>
      </c>
      <c r="C13" s="6" t="s">
        <v>545</v>
      </c>
      <c r="D13" s="10" t="s">
        <v>912</v>
      </c>
      <c r="E13" s="30" t="s">
        <v>551</v>
      </c>
      <c r="F13" s="59">
        <v>256.76400000000001</v>
      </c>
    </row>
    <row r="14" spans="1:8">
      <c r="A14" s="16" t="s">
        <v>52</v>
      </c>
      <c r="B14" s="45" t="s">
        <v>505</v>
      </c>
      <c r="C14" s="12" t="s">
        <v>547</v>
      </c>
      <c r="D14" s="10" t="s">
        <v>912</v>
      </c>
      <c r="E14" s="27" t="s">
        <v>551</v>
      </c>
      <c r="F14" s="59">
        <v>256.76400000000001</v>
      </c>
    </row>
    <row r="15" spans="1:8">
      <c r="A15" s="16" t="s">
        <v>53</v>
      </c>
      <c r="B15" s="45" t="s">
        <v>506</v>
      </c>
      <c r="C15" s="12" t="s">
        <v>546</v>
      </c>
      <c r="D15" s="10" t="s">
        <v>912</v>
      </c>
      <c r="E15" s="27" t="s">
        <v>551</v>
      </c>
      <c r="F15" s="59">
        <v>256.76400000000001</v>
      </c>
    </row>
    <row r="16" spans="1:8">
      <c r="A16" s="16" t="s">
        <v>54</v>
      </c>
      <c r="B16" s="45" t="s">
        <v>16</v>
      </c>
      <c r="C16" s="6" t="s">
        <v>548</v>
      </c>
      <c r="D16" s="10" t="s">
        <v>913</v>
      </c>
      <c r="E16" s="30" t="s">
        <v>549</v>
      </c>
      <c r="F16" s="60">
        <v>118.117</v>
      </c>
    </row>
    <row r="17" spans="1:7">
      <c r="A17" s="16" t="s">
        <v>55</v>
      </c>
      <c r="B17" s="45" t="s">
        <v>314</v>
      </c>
      <c r="C17" s="6" t="s">
        <v>554</v>
      </c>
      <c r="D17" s="10" t="s">
        <v>912</v>
      </c>
      <c r="E17" s="30" t="s">
        <v>555</v>
      </c>
      <c r="F17" s="59">
        <v>96</v>
      </c>
    </row>
    <row r="18" spans="1:7">
      <c r="A18" s="16" t="s">
        <v>56</v>
      </c>
      <c r="B18" s="45" t="s">
        <v>315</v>
      </c>
      <c r="C18" s="6" t="s">
        <v>556</v>
      </c>
      <c r="D18" s="10" t="s">
        <v>913</v>
      </c>
      <c r="F18" s="59">
        <v>44.106999999999999</v>
      </c>
      <c r="G18" s="6">
        <v>1</v>
      </c>
    </row>
    <row r="19" spans="1:7">
      <c r="A19" s="16" t="s">
        <v>57</v>
      </c>
      <c r="B19" s="45" t="s">
        <v>316</v>
      </c>
      <c r="C19" s="6" t="s">
        <v>557</v>
      </c>
      <c r="D19" s="10" t="s">
        <v>914</v>
      </c>
      <c r="F19" s="59">
        <v>116.877</v>
      </c>
      <c r="G19" s="6">
        <v>1</v>
      </c>
    </row>
    <row r="20" spans="1:7">
      <c r="A20" s="16" t="s">
        <v>58</v>
      </c>
      <c r="B20" s="45" t="s">
        <v>25</v>
      </c>
      <c r="C20" s="21" t="s">
        <v>558</v>
      </c>
      <c r="D20" s="10" t="s">
        <v>913</v>
      </c>
      <c r="F20" s="60">
        <v>15.02</v>
      </c>
    </row>
    <row r="21" spans="1:7" ht="15.75">
      <c r="A21" s="16" t="s">
        <v>59</v>
      </c>
      <c r="B21" s="45" t="s">
        <v>1681</v>
      </c>
      <c r="C21" s="31" t="s">
        <v>559</v>
      </c>
      <c r="D21" s="36" t="s">
        <v>913</v>
      </c>
      <c r="F21" s="59">
        <v>78.076999999999998</v>
      </c>
    </row>
    <row r="22" spans="1:7" ht="15.75">
      <c r="A22" s="16" t="s">
        <v>59</v>
      </c>
      <c r="B22" s="45" t="s">
        <v>1682</v>
      </c>
      <c r="C22" s="31" t="s">
        <v>559</v>
      </c>
      <c r="D22" s="36" t="s">
        <v>913</v>
      </c>
      <c r="F22">
        <v>39.037999999999997</v>
      </c>
    </row>
    <row r="23" spans="1:7">
      <c r="A23" s="16" t="s">
        <v>60</v>
      </c>
      <c r="B23" s="45" t="s">
        <v>317</v>
      </c>
      <c r="C23" s="6" t="s">
        <v>563</v>
      </c>
      <c r="D23" s="10" t="s">
        <v>913</v>
      </c>
      <c r="F23" s="59">
        <v>851.50800000000004</v>
      </c>
      <c r="G23" s="6">
        <v>1</v>
      </c>
    </row>
    <row r="24" spans="1:7">
      <c r="A24" s="16" t="s">
        <v>61</v>
      </c>
      <c r="B24" s="45" t="s">
        <v>318</v>
      </c>
      <c r="C24" s="6" t="s">
        <v>564</v>
      </c>
      <c r="D24" s="10" t="s">
        <v>913</v>
      </c>
      <c r="E24" s="30" t="s">
        <v>565</v>
      </c>
      <c r="F24" s="59">
        <v>1655.723</v>
      </c>
    </row>
    <row r="25" spans="1:7">
      <c r="A25" s="16" t="s">
        <v>62</v>
      </c>
      <c r="B25" s="45" t="s">
        <v>319</v>
      </c>
      <c r="C25" s="6" t="s">
        <v>566</v>
      </c>
      <c r="D25" s="10" t="s">
        <v>912</v>
      </c>
      <c r="F25" s="59">
        <v>1147.7149999999999</v>
      </c>
    </row>
    <row r="26" spans="1:7">
      <c r="A26" s="16" t="s">
        <v>63</v>
      </c>
      <c r="B26" s="45" t="s">
        <v>2</v>
      </c>
      <c r="C26" s="6" t="s">
        <v>568</v>
      </c>
      <c r="D26" s="10" t="s">
        <v>913</v>
      </c>
      <c r="E26" s="30" t="s">
        <v>549</v>
      </c>
      <c r="F26" s="59">
        <v>118.117</v>
      </c>
    </row>
    <row r="27" spans="1:7">
      <c r="A27" s="16" t="s">
        <v>64</v>
      </c>
      <c r="B27" s="45" t="s">
        <v>320</v>
      </c>
      <c r="C27" s="6" t="s">
        <v>569</v>
      </c>
      <c r="D27" s="10" t="s">
        <v>913</v>
      </c>
      <c r="E27" s="30" t="s">
        <v>552</v>
      </c>
      <c r="F27" s="59">
        <v>440.15600000000001</v>
      </c>
    </row>
    <row r="28" spans="1:7">
      <c r="A28" s="16" t="s">
        <v>65</v>
      </c>
      <c r="B28" s="45" t="s">
        <v>321</v>
      </c>
      <c r="C28" s="6" t="s">
        <v>570</v>
      </c>
      <c r="D28" s="10" t="s">
        <v>913</v>
      </c>
      <c r="F28" s="59">
        <v>281.77499999999998</v>
      </c>
    </row>
    <row r="29" spans="1:7">
      <c r="A29" s="16" t="s">
        <v>66</v>
      </c>
      <c r="B29" s="45" t="s">
        <v>322</v>
      </c>
      <c r="C29" s="12" t="s">
        <v>571</v>
      </c>
      <c r="D29" s="10" t="s">
        <v>912</v>
      </c>
      <c r="E29" s="23"/>
      <c r="F29" s="59">
        <v>386.65899999999999</v>
      </c>
      <c r="G29" s="6">
        <v>1</v>
      </c>
    </row>
    <row r="30" spans="1:7">
      <c r="A30" s="16" t="s">
        <v>67</v>
      </c>
      <c r="B30" s="45" t="s">
        <v>28</v>
      </c>
      <c r="C30" s="12" t="s">
        <v>572</v>
      </c>
      <c r="D30" s="10" t="s">
        <v>913</v>
      </c>
      <c r="F30" s="59">
        <v>125.52500000000001</v>
      </c>
    </row>
    <row r="31" spans="1:7">
      <c r="A31" s="16" t="s">
        <v>68</v>
      </c>
      <c r="B31" s="45" t="s">
        <v>323</v>
      </c>
      <c r="C31" s="6" t="s">
        <v>574</v>
      </c>
      <c r="D31" s="10" t="s">
        <v>912</v>
      </c>
      <c r="E31" s="30" t="s">
        <v>573</v>
      </c>
      <c r="F31" s="60">
        <v>359.05</v>
      </c>
    </row>
    <row r="32" spans="1:7">
      <c r="A32" s="16" t="s">
        <v>69</v>
      </c>
      <c r="B32" s="45" t="s">
        <v>324</v>
      </c>
      <c r="C32" s="6" t="s">
        <v>576</v>
      </c>
      <c r="D32" s="10" t="s">
        <v>912</v>
      </c>
      <c r="F32" s="59">
        <v>116</v>
      </c>
    </row>
    <row r="33" spans="1:7" ht="14.25">
      <c r="A33" s="16" t="s">
        <v>70</v>
      </c>
      <c r="B33" s="45" t="s">
        <v>1679</v>
      </c>
      <c r="C33" s="6" t="s">
        <v>579</v>
      </c>
      <c r="D33" s="10" t="s">
        <v>912</v>
      </c>
      <c r="E33" s="30" t="s">
        <v>578</v>
      </c>
      <c r="F33" s="59">
        <v>125.42100000000001</v>
      </c>
    </row>
    <row r="34" spans="1:7">
      <c r="A34" s="16" t="s">
        <v>70</v>
      </c>
      <c r="B34" s="45" t="s">
        <v>1680</v>
      </c>
      <c r="C34" s="6" t="s">
        <v>579</v>
      </c>
      <c r="D34" s="10" t="s">
        <v>912</v>
      </c>
      <c r="E34" s="30" t="s">
        <v>578</v>
      </c>
      <c r="F34">
        <v>50.710999999999999</v>
      </c>
    </row>
    <row r="35" spans="1:7">
      <c r="A35" s="16" t="s">
        <v>71</v>
      </c>
      <c r="B35" s="45" t="s">
        <v>1572</v>
      </c>
      <c r="C35" s="12" t="s">
        <v>1573</v>
      </c>
      <c r="D35" s="10" t="s">
        <v>912</v>
      </c>
      <c r="E35" s="27" t="s">
        <v>533</v>
      </c>
      <c r="F35" s="60" t="s">
        <v>1367</v>
      </c>
    </row>
    <row r="36" spans="1:7">
      <c r="A36" s="16" t="s">
        <v>72</v>
      </c>
      <c r="B36" s="45" t="s">
        <v>507</v>
      </c>
      <c r="C36" s="6" t="s">
        <v>580</v>
      </c>
      <c r="D36" s="10" t="s">
        <v>913</v>
      </c>
      <c r="F36" s="59">
        <v>235.79900000000001</v>
      </c>
      <c r="G36" s="6">
        <v>1</v>
      </c>
    </row>
    <row r="37" spans="1:7">
      <c r="A37" s="16" t="s">
        <v>73</v>
      </c>
      <c r="B37" s="45" t="s">
        <v>325</v>
      </c>
      <c r="C37" s="6" t="s">
        <v>581</v>
      </c>
      <c r="D37" s="10" t="s">
        <v>913</v>
      </c>
      <c r="F37" s="59">
        <v>307.16000000000003</v>
      </c>
      <c r="G37" s="6">
        <v>1</v>
      </c>
    </row>
    <row r="38" spans="1:7">
      <c r="A38" s="16" t="s">
        <v>74</v>
      </c>
      <c r="B38" s="45" t="s">
        <v>326</v>
      </c>
      <c r="C38" s="13" t="s">
        <v>582</v>
      </c>
      <c r="D38" s="19" t="s">
        <v>912</v>
      </c>
      <c r="E38" s="13"/>
      <c r="F38" s="59">
        <v>566.38599999999997</v>
      </c>
    </row>
    <row r="39" spans="1:7">
      <c r="A39" s="16" t="s">
        <v>75</v>
      </c>
      <c r="B39" s="45" t="s">
        <v>327</v>
      </c>
      <c r="C39" s="6" t="s">
        <v>583</v>
      </c>
      <c r="D39" s="10" t="s">
        <v>915</v>
      </c>
      <c r="E39" s="30" t="s">
        <v>584</v>
      </c>
      <c r="F39" s="60">
        <v>626.68399999999997</v>
      </c>
    </row>
    <row r="40" spans="1:7">
      <c r="A40" s="16" t="s">
        <v>76</v>
      </c>
      <c r="B40" s="45" t="s">
        <v>328</v>
      </c>
      <c r="C40" s="6" t="s">
        <v>586</v>
      </c>
      <c r="F40" s="59">
        <v>1573.8679999999999</v>
      </c>
    </row>
    <row r="41" spans="1:7">
      <c r="A41" s="16" t="s">
        <v>77</v>
      </c>
      <c r="B41" s="45" t="s">
        <v>329</v>
      </c>
      <c r="C41" s="6" t="s">
        <v>587</v>
      </c>
      <c r="D41" s="10" t="s">
        <v>913</v>
      </c>
      <c r="F41" s="59">
        <v>27.02</v>
      </c>
    </row>
    <row r="42" spans="1:7">
      <c r="A42" s="16" t="s">
        <v>78</v>
      </c>
      <c r="B42" s="45" t="s">
        <v>330</v>
      </c>
      <c r="C42" s="21" t="s">
        <v>589</v>
      </c>
      <c r="D42" s="10" t="s">
        <v>913</v>
      </c>
      <c r="F42" s="59">
        <v>157.21199999999999</v>
      </c>
    </row>
    <row r="43" spans="1:7">
      <c r="A43" s="16" t="s">
        <v>79</v>
      </c>
      <c r="B43" s="47" t="s">
        <v>508</v>
      </c>
      <c r="C43" s="12" t="s">
        <v>591</v>
      </c>
      <c r="D43" s="10" t="s">
        <v>912</v>
      </c>
      <c r="E43" s="27" t="s">
        <v>555</v>
      </c>
      <c r="F43" s="59">
        <v>106.974</v>
      </c>
    </row>
    <row r="44" spans="1:7">
      <c r="A44" s="16" t="s">
        <v>80</v>
      </c>
      <c r="B44" s="45" t="s">
        <v>331</v>
      </c>
      <c r="C44" s="6" t="s">
        <v>592</v>
      </c>
      <c r="D44" s="10" t="s">
        <v>913</v>
      </c>
      <c r="F44" s="60" t="s">
        <v>1367</v>
      </c>
      <c r="G44" s="6">
        <v>1</v>
      </c>
    </row>
    <row r="45" spans="1:7">
      <c r="A45" s="16" t="s">
        <v>81</v>
      </c>
      <c r="B45" s="45" t="s">
        <v>509</v>
      </c>
      <c r="C45" s="6" t="s">
        <v>594</v>
      </c>
      <c r="D45" s="10" t="s">
        <v>912</v>
      </c>
      <c r="F45" s="59">
        <v>164.66399999999999</v>
      </c>
    </row>
    <row r="46" spans="1:7">
      <c r="A46" s="16" t="s">
        <v>82</v>
      </c>
      <c r="B46" s="45" t="s">
        <v>332</v>
      </c>
      <c r="C46" s="6" t="s">
        <v>6</v>
      </c>
      <c r="D46" s="10" t="s">
        <v>912</v>
      </c>
      <c r="F46" s="60">
        <v>614.32000000000005</v>
      </c>
    </row>
    <row r="47" spans="1:7">
      <c r="A47" s="16" t="s">
        <v>83</v>
      </c>
      <c r="B47" s="45" t="s">
        <v>333</v>
      </c>
      <c r="C47" s="6" t="s">
        <v>596</v>
      </c>
      <c r="D47" s="10" t="s">
        <v>913</v>
      </c>
      <c r="F47" s="59">
        <v>359.31900000000002</v>
      </c>
      <c r="G47" s="6">
        <v>1</v>
      </c>
    </row>
    <row r="48" spans="1:7">
      <c r="A48" s="16" t="s">
        <v>84</v>
      </c>
      <c r="B48" s="45" t="s">
        <v>31</v>
      </c>
      <c r="C48" s="12" t="s">
        <v>597</v>
      </c>
      <c r="D48" s="10" t="s">
        <v>913</v>
      </c>
      <c r="E48" s="27" t="s">
        <v>552</v>
      </c>
      <c r="F48" s="59">
        <v>440.15600000000001</v>
      </c>
    </row>
    <row r="49" spans="1:7">
      <c r="A49" s="16" t="s">
        <v>85</v>
      </c>
      <c r="B49" s="45" t="s">
        <v>308</v>
      </c>
      <c r="C49" s="6" t="s">
        <v>598</v>
      </c>
      <c r="D49" s="10" t="s">
        <v>915</v>
      </c>
      <c r="E49" s="30" t="s">
        <v>584</v>
      </c>
      <c r="F49" s="60">
        <v>626.68399999999997</v>
      </c>
    </row>
    <row r="50" spans="1:7">
      <c r="A50" s="16" t="s">
        <v>86</v>
      </c>
      <c r="B50" s="45" t="s">
        <v>334</v>
      </c>
      <c r="C50" s="6" t="s">
        <v>599</v>
      </c>
      <c r="D50" s="10" t="s">
        <v>913</v>
      </c>
      <c r="F50" s="60" t="s">
        <v>1367</v>
      </c>
      <c r="G50" s="6">
        <v>1</v>
      </c>
    </row>
    <row r="51" spans="1:7">
      <c r="A51" s="16" t="s">
        <v>87</v>
      </c>
      <c r="B51" s="45" t="s">
        <v>335</v>
      </c>
      <c r="C51" s="6" t="s">
        <v>601</v>
      </c>
      <c r="D51" s="10" t="s">
        <v>913</v>
      </c>
      <c r="E51" s="30" t="s">
        <v>565</v>
      </c>
      <c r="F51" s="59">
        <v>304.23500000000001</v>
      </c>
    </row>
    <row r="52" spans="1:7">
      <c r="A52" s="16" t="s">
        <v>88</v>
      </c>
      <c r="B52" s="45" t="s">
        <v>19</v>
      </c>
      <c r="C52" s="6" t="s">
        <v>602</v>
      </c>
      <c r="D52" s="10" t="s">
        <v>912</v>
      </c>
      <c r="E52" s="30" t="s">
        <v>533</v>
      </c>
      <c r="F52" s="59">
        <v>192.74700000000001</v>
      </c>
    </row>
    <row r="53" spans="1:7">
      <c r="A53" s="16" t="s">
        <v>89</v>
      </c>
      <c r="B53" s="47" t="s">
        <v>312</v>
      </c>
      <c r="C53" s="12" t="s">
        <v>603</v>
      </c>
      <c r="D53" s="10" t="s">
        <v>912</v>
      </c>
      <c r="E53" s="12" t="s">
        <v>533</v>
      </c>
      <c r="F53" s="59">
        <v>192.74700000000001</v>
      </c>
    </row>
    <row r="54" spans="1:7" ht="15.75">
      <c r="A54" s="16" t="s">
        <v>90</v>
      </c>
      <c r="B54" s="47" t="s">
        <v>1126</v>
      </c>
      <c r="C54" s="12" t="s">
        <v>1127</v>
      </c>
      <c r="D54" s="10" t="s">
        <v>913</v>
      </c>
      <c r="E54" s="12"/>
      <c r="F54" s="60" t="s">
        <v>1367</v>
      </c>
      <c r="G54" s="6">
        <v>1</v>
      </c>
    </row>
    <row r="55" spans="1:7">
      <c r="A55" s="16" t="s">
        <v>91</v>
      </c>
      <c r="B55" s="45" t="s">
        <v>15</v>
      </c>
      <c r="C55" s="6" t="s">
        <v>604</v>
      </c>
      <c r="D55" s="10" t="s">
        <v>912</v>
      </c>
      <c r="E55" s="30" t="s">
        <v>605</v>
      </c>
      <c r="F55" s="59">
        <v>363.31900000000002</v>
      </c>
    </row>
    <row r="56" spans="1:7">
      <c r="A56" s="16" t="s">
        <v>92</v>
      </c>
      <c r="B56" s="45" t="s">
        <v>336</v>
      </c>
      <c r="C56" s="6" t="s">
        <v>608</v>
      </c>
      <c r="D56" s="10" t="s">
        <v>913</v>
      </c>
      <c r="E56" s="30" t="s">
        <v>613</v>
      </c>
      <c r="F56" s="59">
        <v>300.23500000000001</v>
      </c>
    </row>
    <row r="57" spans="1:7">
      <c r="A57" s="16" t="s">
        <v>93</v>
      </c>
      <c r="B57" s="45" t="s">
        <v>337</v>
      </c>
      <c r="C57" s="21" t="s">
        <v>609</v>
      </c>
      <c r="D57" s="10" t="s">
        <v>913</v>
      </c>
      <c r="E57" s="12"/>
      <c r="F57" s="60">
        <v>172.078</v>
      </c>
      <c r="G57" s="6">
        <v>1</v>
      </c>
    </row>
    <row r="58" spans="1:7">
      <c r="A58" s="16" t="s">
        <v>94</v>
      </c>
      <c r="B58" s="45" t="s">
        <v>338</v>
      </c>
      <c r="C58" s="6" t="s">
        <v>610</v>
      </c>
      <c r="D58" s="10" t="s">
        <v>913</v>
      </c>
      <c r="F58" s="59">
        <v>277.947</v>
      </c>
      <c r="G58" s="6">
        <v>1</v>
      </c>
    </row>
    <row r="59" spans="1:7">
      <c r="A59" s="16" t="s">
        <v>95</v>
      </c>
      <c r="B59" s="45" t="s">
        <v>339</v>
      </c>
      <c r="C59" s="6" t="s">
        <v>611</v>
      </c>
      <c r="D59" s="10" t="s">
        <v>913</v>
      </c>
      <c r="E59"/>
      <c r="F59" s="59">
        <v>153.51</v>
      </c>
    </row>
    <row r="60" spans="1:7">
      <c r="A60" s="16" t="s">
        <v>96</v>
      </c>
      <c r="B60" s="45" t="s">
        <v>340</v>
      </c>
      <c r="C60" s="21" t="s">
        <v>616</v>
      </c>
      <c r="D60" s="10" t="s">
        <v>912</v>
      </c>
      <c r="E60" s="30" t="s">
        <v>553</v>
      </c>
      <c r="F60" s="59">
        <v>152.423</v>
      </c>
    </row>
    <row r="61" spans="1:7">
      <c r="A61" s="16" t="s">
        <v>97</v>
      </c>
      <c r="B61" s="45" t="s">
        <v>341</v>
      </c>
      <c r="C61" s="6" t="s">
        <v>617</v>
      </c>
      <c r="D61" s="10" t="s">
        <v>912</v>
      </c>
      <c r="E61" s="30" t="s">
        <v>533</v>
      </c>
      <c r="F61" s="60">
        <v>192.74700000000001</v>
      </c>
    </row>
    <row r="62" spans="1:7">
      <c r="A62" s="16" t="s">
        <v>98</v>
      </c>
      <c r="B62" s="45" t="s">
        <v>27</v>
      </c>
      <c r="C62" s="6" t="s">
        <v>618</v>
      </c>
      <c r="D62" s="10" t="s">
        <v>912</v>
      </c>
      <c r="E62" s="30" t="s">
        <v>555</v>
      </c>
      <c r="F62" s="59">
        <v>96</v>
      </c>
    </row>
    <row r="63" spans="1:7">
      <c r="A63" s="51" t="s">
        <v>1367</v>
      </c>
      <c r="B63" s="47" t="s">
        <v>342</v>
      </c>
      <c r="C63" s="6" t="s">
        <v>619</v>
      </c>
      <c r="D63" s="10" t="s">
        <v>913</v>
      </c>
      <c r="E63" s="52" t="s">
        <v>1367</v>
      </c>
      <c r="F63" s="60" t="s">
        <v>1367</v>
      </c>
    </row>
    <row r="64" spans="1:7">
      <c r="A64" s="17" t="s">
        <v>99</v>
      </c>
      <c r="B64" s="45" t="s">
        <v>3</v>
      </c>
      <c r="C64" s="6" t="s">
        <v>620</v>
      </c>
      <c r="D64" s="10" t="s">
        <v>912</v>
      </c>
      <c r="E64" s="30" t="s">
        <v>533</v>
      </c>
      <c r="F64" s="59">
        <v>192.74700000000001</v>
      </c>
    </row>
    <row r="65" spans="1:7">
      <c r="A65" s="17" t="s">
        <v>100</v>
      </c>
      <c r="B65" s="45" t="s">
        <v>41</v>
      </c>
      <c r="C65" s="6" t="s">
        <v>621</v>
      </c>
      <c r="D65" s="10" t="s">
        <v>912</v>
      </c>
      <c r="E65" s="30" t="s">
        <v>622</v>
      </c>
      <c r="F65" s="59">
        <v>475.52600000000001</v>
      </c>
    </row>
    <row r="66" spans="1:7">
      <c r="A66" s="17" t="s">
        <v>101</v>
      </c>
      <c r="B66" s="45" t="s">
        <v>343</v>
      </c>
      <c r="C66" s="6" t="s">
        <v>628</v>
      </c>
      <c r="D66" s="10" t="s">
        <v>913</v>
      </c>
      <c r="F66" s="60" t="s">
        <v>1367</v>
      </c>
    </row>
    <row r="67" spans="1:7">
      <c r="A67" s="17" t="s">
        <v>102</v>
      </c>
      <c r="B67" s="45" t="s">
        <v>4</v>
      </c>
      <c r="C67" s="6" t="s">
        <v>629</v>
      </c>
      <c r="D67" s="10" t="s">
        <v>912</v>
      </c>
      <c r="E67" s="30" t="s">
        <v>533</v>
      </c>
      <c r="F67" s="59">
        <v>192.74700000000001</v>
      </c>
    </row>
    <row r="68" spans="1:7">
      <c r="A68" s="51" t="s">
        <v>1367</v>
      </c>
      <c r="B68" s="47" t="s">
        <v>344</v>
      </c>
      <c r="C68" s="6" t="s">
        <v>611</v>
      </c>
      <c r="D68" s="10" t="s">
        <v>913</v>
      </c>
      <c r="E68" s="30" t="s">
        <v>552</v>
      </c>
      <c r="F68" s="60" t="s">
        <v>1367</v>
      </c>
    </row>
    <row r="69" spans="1:7">
      <c r="A69" s="17" t="s">
        <v>103</v>
      </c>
      <c r="B69" s="45" t="s">
        <v>345</v>
      </c>
      <c r="C69" s="6" t="s">
        <v>630</v>
      </c>
      <c r="D69" s="10" t="s">
        <v>913</v>
      </c>
      <c r="F69" s="59">
        <v>220.078</v>
      </c>
      <c r="G69" s="6">
        <v>1</v>
      </c>
    </row>
    <row r="70" spans="1:7">
      <c r="A70" s="17" t="s">
        <v>104</v>
      </c>
      <c r="B70" s="45" t="s">
        <v>346</v>
      </c>
      <c r="C70" s="6" t="s">
        <v>632</v>
      </c>
      <c r="D70" s="10" t="s">
        <v>913</v>
      </c>
      <c r="F70" s="59">
        <v>132.87700000000001</v>
      </c>
      <c r="G70" s="12">
        <v>1</v>
      </c>
    </row>
    <row r="71" spans="1:7">
      <c r="A71" s="17" t="s">
        <v>105</v>
      </c>
      <c r="B71" s="45" t="s">
        <v>347</v>
      </c>
      <c r="C71" s="6" t="s">
        <v>633</v>
      </c>
      <c r="D71" s="10" t="s">
        <v>913</v>
      </c>
      <c r="F71" s="60">
        <v>324.95499999999998</v>
      </c>
    </row>
    <row r="72" spans="1:7">
      <c r="A72" s="17" t="s">
        <v>106</v>
      </c>
      <c r="B72" s="45" t="s">
        <v>348</v>
      </c>
      <c r="C72" s="6" t="s">
        <v>634</v>
      </c>
      <c r="D72" s="10" t="s">
        <v>914</v>
      </c>
      <c r="F72" s="60">
        <v>23.02</v>
      </c>
      <c r="G72" s="6">
        <v>1</v>
      </c>
    </row>
    <row r="73" spans="1:7">
      <c r="A73" s="17" t="s">
        <v>107</v>
      </c>
      <c r="B73" s="45" t="s">
        <v>349</v>
      </c>
      <c r="C73" s="6" t="s">
        <v>635</v>
      </c>
      <c r="D73" s="10" t="s">
        <v>912</v>
      </c>
      <c r="E73" s="30" t="s">
        <v>533</v>
      </c>
      <c r="F73" s="59">
        <v>207.142</v>
      </c>
    </row>
    <row r="74" spans="1:7">
      <c r="A74" s="17" t="s">
        <v>108</v>
      </c>
      <c r="B74" s="45" t="s">
        <v>350</v>
      </c>
      <c r="C74" s="6" t="s">
        <v>636</v>
      </c>
      <c r="D74" s="10" t="s">
        <v>913</v>
      </c>
      <c r="E74"/>
      <c r="F74" s="59">
        <v>58.171999999999997</v>
      </c>
    </row>
    <row r="75" spans="1:7">
      <c r="A75" s="17" t="s">
        <v>109</v>
      </c>
      <c r="B75" s="45" t="s">
        <v>351</v>
      </c>
      <c r="C75" s="6" t="s">
        <v>637</v>
      </c>
      <c r="D75" s="10" t="s">
        <v>912</v>
      </c>
      <c r="E75" s="30" t="s">
        <v>533</v>
      </c>
      <c r="F75" s="60">
        <v>176.11500000000001</v>
      </c>
    </row>
    <row r="76" spans="1:7">
      <c r="A76" s="17" t="s">
        <v>110</v>
      </c>
      <c r="B76" s="45" t="s">
        <v>352</v>
      </c>
      <c r="C76" s="12" t="s">
        <v>638</v>
      </c>
      <c r="D76" s="10" t="s">
        <v>912</v>
      </c>
      <c r="E76" s="30" t="s">
        <v>533</v>
      </c>
      <c r="F76" s="59">
        <v>192.74700000000001</v>
      </c>
    </row>
    <row r="77" spans="1:7">
      <c r="A77" s="17" t="s">
        <v>111</v>
      </c>
      <c r="B77" s="45" t="s">
        <v>353</v>
      </c>
      <c r="C77" s="6" t="s">
        <v>639</v>
      </c>
      <c r="D77" s="10" t="s">
        <v>912</v>
      </c>
      <c r="E77" s="30" t="s">
        <v>533</v>
      </c>
      <c r="F77" s="59">
        <v>192.74700000000001</v>
      </c>
    </row>
    <row r="78" spans="1:7">
      <c r="A78" s="17" t="s">
        <v>112</v>
      </c>
      <c r="B78" s="20" t="s">
        <v>13</v>
      </c>
      <c r="C78" s="16" t="s">
        <v>867</v>
      </c>
      <c r="D78" s="1" t="s">
        <v>912</v>
      </c>
      <c r="E78" s="27" t="s">
        <v>533</v>
      </c>
      <c r="F78" s="60" t="s">
        <v>1367</v>
      </c>
    </row>
    <row r="79" spans="1:7">
      <c r="A79" s="17" t="s">
        <v>113</v>
      </c>
      <c r="B79" s="45" t="s">
        <v>17</v>
      </c>
      <c r="C79" s="6" t="s">
        <v>640</v>
      </c>
      <c r="D79" s="10" t="s">
        <v>912</v>
      </c>
      <c r="E79" s="30" t="s">
        <v>533</v>
      </c>
      <c r="F79" s="59">
        <v>176.11500000000001</v>
      </c>
    </row>
    <row r="80" spans="1:7">
      <c r="A80" s="17" t="s">
        <v>114</v>
      </c>
      <c r="B80" s="45" t="s">
        <v>1694</v>
      </c>
      <c r="C80" s="16" t="s">
        <v>1696</v>
      </c>
      <c r="D80" s="10" t="s">
        <v>912</v>
      </c>
      <c r="E80" s="30" t="s">
        <v>533</v>
      </c>
      <c r="F80" s="59">
        <v>192.74700000000001</v>
      </c>
    </row>
    <row r="81" spans="1:11">
      <c r="A81" s="17" t="s">
        <v>115</v>
      </c>
      <c r="B81" s="45" t="s">
        <v>354</v>
      </c>
      <c r="C81" s="12" t="s">
        <v>641</v>
      </c>
      <c r="D81" s="10" t="s">
        <v>912</v>
      </c>
      <c r="E81" s="30" t="s">
        <v>533</v>
      </c>
      <c r="F81" s="60">
        <v>176.11500000000001</v>
      </c>
    </row>
    <row r="82" spans="1:11">
      <c r="A82" s="17" t="s">
        <v>116</v>
      </c>
      <c r="B82" s="45" t="s">
        <v>355</v>
      </c>
      <c r="C82" s="6" t="s">
        <v>642</v>
      </c>
      <c r="D82" s="10" t="s">
        <v>912</v>
      </c>
      <c r="E82" s="30" t="s">
        <v>533</v>
      </c>
      <c r="F82" s="60">
        <v>192.74700000000001</v>
      </c>
    </row>
    <row r="83" spans="1:11">
      <c r="A83" s="17" t="s">
        <v>117</v>
      </c>
      <c r="B83" s="45" t="s">
        <v>356</v>
      </c>
      <c r="C83" s="6" t="s">
        <v>643</v>
      </c>
      <c r="D83" s="10" t="s">
        <v>912</v>
      </c>
      <c r="E83" s="30" t="s">
        <v>533</v>
      </c>
      <c r="F83" s="59">
        <v>192.74700000000001</v>
      </c>
    </row>
    <row r="84" spans="1:11">
      <c r="A84" s="17" t="s">
        <v>118</v>
      </c>
      <c r="B84" s="45" t="s">
        <v>357</v>
      </c>
      <c r="C84" s="12" t="s">
        <v>644</v>
      </c>
      <c r="D84" s="10" t="s">
        <v>912</v>
      </c>
      <c r="E84" s="30" t="s">
        <v>533</v>
      </c>
      <c r="F84" s="59">
        <v>185.59</v>
      </c>
    </row>
    <row r="85" spans="1:11" s="16" customFormat="1">
      <c r="A85" s="17" t="s">
        <v>119</v>
      </c>
      <c r="B85" s="48" t="s">
        <v>1124</v>
      </c>
      <c r="C85" s="12" t="s">
        <v>650</v>
      </c>
      <c r="D85" s="10" t="s">
        <v>913</v>
      </c>
      <c r="E85" s="32"/>
      <c r="F85" s="60">
        <v>513.52800000000002</v>
      </c>
      <c r="G85" s="6">
        <v>1</v>
      </c>
      <c r="H85"/>
      <c r="I85"/>
      <c r="J85"/>
      <c r="K85"/>
    </row>
    <row r="86" spans="1:11">
      <c r="A86" s="17" t="s">
        <v>120</v>
      </c>
      <c r="B86" s="45" t="s">
        <v>358</v>
      </c>
      <c r="C86" s="6" t="s">
        <v>653</v>
      </c>
      <c r="D86" s="10" t="s">
        <v>913</v>
      </c>
      <c r="E86" s="30" t="s">
        <v>549</v>
      </c>
      <c r="F86" s="59">
        <v>118.117</v>
      </c>
    </row>
    <row r="87" spans="1:11">
      <c r="A87" s="17" t="s">
        <v>121</v>
      </c>
      <c r="B87" s="45" t="s">
        <v>359</v>
      </c>
      <c r="C87" s="21" t="s">
        <v>654</v>
      </c>
      <c r="D87" s="10" t="s">
        <v>913</v>
      </c>
      <c r="F87" s="59">
        <v>76.106999999999999</v>
      </c>
    </row>
    <row r="88" spans="1:11">
      <c r="A88" s="17" t="s">
        <v>122</v>
      </c>
      <c r="B88" s="45" t="s">
        <v>360</v>
      </c>
      <c r="C88" s="6" t="s">
        <v>655</v>
      </c>
      <c r="D88" s="10" t="s">
        <v>912</v>
      </c>
      <c r="F88" s="59">
        <v>272.93</v>
      </c>
      <c r="G88" s="6">
        <v>1</v>
      </c>
    </row>
    <row r="89" spans="1:11">
      <c r="A89" s="17" t="s">
        <v>123</v>
      </c>
      <c r="B89" s="45" t="s">
        <v>361</v>
      </c>
      <c r="C89" s="6" t="s">
        <v>656</v>
      </c>
      <c r="D89" s="10" t="s">
        <v>913</v>
      </c>
      <c r="F89" s="59">
        <v>172.17500000000001</v>
      </c>
    </row>
    <row r="90" spans="1:11">
      <c r="A90" s="17" t="s">
        <v>124</v>
      </c>
      <c r="B90" s="45" t="s">
        <v>362</v>
      </c>
      <c r="C90" s="6" t="s">
        <v>657</v>
      </c>
      <c r="D90" s="10" t="s">
        <v>913</v>
      </c>
      <c r="F90" s="59">
        <v>1506.2750000000001</v>
      </c>
      <c r="G90" s="6">
        <v>1</v>
      </c>
    </row>
    <row r="91" spans="1:11">
      <c r="A91" s="17" t="s">
        <v>125</v>
      </c>
      <c r="B91" s="45" t="s">
        <v>363</v>
      </c>
      <c r="C91" s="6" t="s">
        <v>658</v>
      </c>
      <c r="D91" s="10" t="s">
        <v>913</v>
      </c>
      <c r="F91" s="59">
        <v>392.43</v>
      </c>
      <c r="G91" s="6">
        <v>1</v>
      </c>
    </row>
    <row r="92" spans="1:11">
      <c r="A92" s="17" t="s">
        <v>126</v>
      </c>
      <c r="B92" s="45" t="s">
        <v>24</v>
      </c>
      <c r="C92" s="6" t="s">
        <v>659</v>
      </c>
      <c r="D92" s="10" t="s">
        <v>912</v>
      </c>
      <c r="F92" s="59">
        <v>218.41300000000001</v>
      </c>
    </row>
    <row r="93" spans="1:11">
      <c r="A93" s="17" t="s">
        <v>127</v>
      </c>
      <c r="B93" s="45" t="s">
        <v>364</v>
      </c>
      <c r="C93" s="6" t="s">
        <v>661</v>
      </c>
      <c r="D93" s="10" t="s">
        <v>913</v>
      </c>
      <c r="F93" s="60" t="s">
        <v>1367</v>
      </c>
      <c r="G93" s="6">
        <v>1</v>
      </c>
    </row>
    <row r="94" spans="1:11" ht="15.75">
      <c r="A94" s="17" t="s">
        <v>128</v>
      </c>
      <c r="B94" s="45" t="s">
        <v>365</v>
      </c>
      <c r="C94" s="31" t="s">
        <v>562</v>
      </c>
      <c r="D94" s="36" t="s">
        <v>913</v>
      </c>
      <c r="F94" s="59">
        <v>192</v>
      </c>
    </row>
    <row r="95" spans="1:11">
      <c r="A95" s="17" t="s">
        <v>129</v>
      </c>
      <c r="B95" s="45" t="s">
        <v>366</v>
      </c>
      <c r="C95" s="6" t="s">
        <v>662</v>
      </c>
      <c r="D95" s="10" t="s">
        <v>913</v>
      </c>
      <c r="F95" s="59">
        <v>673.13699999999994</v>
      </c>
    </row>
    <row r="96" spans="1:11">
      <c r="A96" s="17" t="s">
        <v>130</v>
      </c>
      <c r="B96" s="45" t="s">
        <v>367</v>
      </c>
      <c r="C96" s="6" t="s">
        <v>663</v>
      </c>
      <c r="D96" s="10" t="s">
        <v>913</v>
      </c>
      <c r="F96" s="59">
        <v>272.93</v>
      </c>
      <c r="G96" s="6">
        <v>1</v>
      </c>
    </row>
    <row r="97" spans="1:7">
      <c r="A97" s="17" t="s">
        <v>131</v>
      </c>
      <c r="B97" s="45" t="s">
        <v>510</v>
      </c>
      <c r="C97" s="6" t="s">
        <v>664</v>
      </c>
      <c r="D97" s="10" t="s">
        <v>912</v>
      </c>
      <c r="E97" s="30" t="s">
        <v>605</v>
      </c>
      <c r="F97" s="59">
        <v>363.31900000000002</v>
      </c>
    </row>
    <row r="98" spans="1:7">
      <c r="A98" s="17" t="s">
        <v>132</v>
      </c>
      <c r="B98" s="45" t="s">
        <v>511</v>
      </c>
      <c r="C98" s="12" t="s">
        <v>665</v>
      </c>
      <c r="D98" s="10" t="s">
        <v>912</v>
      </c>
      <c r="E98" s="30" t="s">
        <v>605</v>
      </c>
      <c r="F98" s="59">
        <v>363.31900000000002</v>
      </c>
    </row>
    <row r="99" spans="1:7">
      <c r="A99" s="17" t="s">
        <v>133</v>
      </c>
      <c r="B99" s="45" t="s">
        <v>368</v>
      </c>
      <c r="C99" s="6" t="s">
        <v>666</v>
      </c>
      <c r="D99" s="10" t="s">
        <v>913</v>
      </c>
      <c r="F99" s="59">
        <v>112.881</v>
      </c>
    </row>
    <row r="100" spans="1:7">
      <c r="A100" s="17" t="s">
        <v>134</v>
      </c>
      <c r="B100" s="45" t="s">
        <v>369</v>
      </c>
      <c r="C100" s="6" t="s">
        <v>668</v>
      </c>
      <c r="D100" s="10" t="s">
        <v>913</v>
      </c>
      <c r="F100" s="59">
        <v>72.210999999999999</v>
      </c>
    </row>
    <row r="101" spans="1:7">
      <c r="A101" s="17" t="s">
        <v>135</v>
      </c>
      <c r="B101" s="45" t="s">
        <v>370</v>
      </c>
      <c r="C101" s="6" t="s">
        <v>669</v>
      </c>
      <c r="D101" s="10" t="s">
        <v>913</v>
      </c>
      <c r="E101" s="30" t="s">
        <v>709</v>
      </c>
      <c r="F101" s="59">
        <v>86.438999999999993</v>
      </c>
      <c r="G101" s="6">
        <v>1</v>
      </c>
    </row>
    <row r="102" spans="1:7">
      <c r="A102" s="17" t="s">
        <v>136</v>
      </c>
      <c r="B102" s="45" t="s">
        <v>0</v>
      </c>
      <c r="C102" s="12" t="s">
        <v>624</v>
      </c>
      <c r="D102" s="10" t="s">
        <v>912</v>
      </c>
      <c r="F102" s="59">
        <v>475.52600000000001</v>
      </c>
    </row>
    <row r="103" spans="1:7">
      <c r="A103" s="17" t="s">
        <v>137</v>
      </c>
      <c r="B103" s="45" t="s">
        <v>371</v>
      </c>
      <c r="C103" s="6" t="s">
        <v>670</v>
      </c>
      <c r="D103" s="10" t="s">
        <v>912</v>
      </c>
      <c r="E103" s="30" t="s">
        <v>555</v>
      </c>
      <c r="F103" s="59">
        <v>106.974</v>
      </c>
    </row>
    <row r="104" spans="1:7">
      <c r="A104" s="17" t="s">
        <v>138</v>
      </c>
      <c r="B104" s="45" t="s">
        <v>372</v>
      </c>
      <c r="C104" s="6" t="s">
        <v>671</v>
      </c>
      <c r="D104" s="10" t="s">
        <v>913</v>
      </c>
      <c r="F104" s="59">
        <v>392.43</v>
      </c>
      <c r="G104" s="6">
        <v>1</v>
      </c>
    </row>
    <row r="105" spans="1:7">
      <c r="A105" s="17" t="s">
        <v>139</v>
      </c>
      <c r="B105" s="45" t="s">
        <v>373</v>
      </c>
      <c r="C105" s="6" t="s">
        <v>672</v>
      </c>
      <c r="D105" s="10" t="s">
        <v>913</v>
      </c>
      <c r="E105" s="30" t="s">
        <v>550</v>
      </c>
      <c r="F105" s="59">
        <v>61.058999999999997</v>
      </c>
    </row>
    <row r="106" spans="1:7">
      <c r="A106" s="17" t="s">
        <v>140</v>
      </c>
      <c r="B106" s="45" t="s">
        <v>512</v>
      </c>
      <c r="C106" s="6" t="s">
        <v>673</v>
      </c>
      <c r="D106" s="10" t="s">
        <v>912</v>
      </c>
      <c r="E106" s="30" t="s">
        <v>676</v>
      </c>
      <c r="F106" s="59">
        <v>339.79899999999998</v>
      </c>
    </row>
    <row r="107" spans="1:7">
      <c r="A107" s="17" t="s">
        <v>141</v>
      </c>
      <c r="B107" s="45" t="s">
        <v>374</v>
      </c>
      <c r="C107" s="6" t="s">
        <v>675</v>
      </c>
      <c r="D107" s="10" t="s">
        <v>913</v>
      </c>
      <c r="F107" s="59">
        <v>412.26100000000002</v>
      </c>
      <c r="G107" s="6">
        <v>1</v>
      </c>
    </row>
    <row r="108" spans="1:7" ht="15.75">
      <c r="A108" s="17" t="s">
        <v>142</v>
      </c>
      <c r="B108" s="45" t="s">
        <v>375</v>
      </c>
      <c r="C108" s="31" t="s">
        <v>1090</v>
      </c>
      <c r="D108" s="36" t="s">
        <v>912</v>
      </c>
      <c r="E108" s="21" t="s">
        <v>1605</v>
      </c>
      <c r="F108" s="59">
        <v>215.066</v>
      </c>
    </row>
    <row r="109" spans="1:7">
      <c r="A109" s="17" t="s">
        <v>143</v>
      </c>
      <c r="B109" s="45" t="s">
        <v>376</v>
      </c>
      <c r="C109" s="6" t="s">
        <v>677</v>
      </c>
      <c r="D109" s="10" t="s">
        <v>913</v>
      </c>
      <c r="F109" s="59">
        <v>317.5</v>
      </c>
      <c r="G109" s="6">
        <v>1</v>
      </c>
    </row>
    <row r="110" spans="1:7">
      <c r="A110" s="17" t="s">
        <v>144</v>
      </c>
      <c r="B110" s="45" t="s">
        <v>377</v>
      </c>
      <c r="C110" s="6" t="s">
        <v>678</v>
      </c>
      <c r="D110" s="10" t="s">
        <v>913</v>
      </c>
      <c r="F110" s="59">
        <v>1016.335</v>
      </c>
      <c r="G110" s="6">
        <v>1</v>
      </c>
    </row>
    <row r="111" spans="1:7">
      <c r="A111" s="17" t="s">
        <v>145</v>
      </c>
      <c r="B111" s="45" t="s">
        <v>378</v>
      </c>
      <c r="C111" s="6" t="s">
        <v>679</v>
      </c>
      <c r="D111" s="10" t="s">
        <v>913</v>
      </c>
      <c r="F111" s="60">
        <v>58.171999999999997</v>
      </c>
    </row>
    <row r="112" spans="1:7">
      <c r="A112" s="17" t="s">
        <v>146</v>
      </c>
      <c r="B112" s="45" t="s">
        <v>647</v>
      </c>
      <c r="C112" s="6" t="s">
        <v>652</v>
      </c>
      <c r="D112" s="10" t="s">
        <v>916</v>
      </c>
      <c r="E112" s="30" t="s">
        <v>584</v>
      </c>
      <c r="F112" s="60">
        <v>626.68399999999997</v>
      </c>
    </row>
    <row r="113" spans="1:7">
      <c r="A113" s="17" t="s">
        <v>147</v>
      </c>
      <c r="B113" s="45" t="s">
        <v>379</v>
      </c>
      <c r="C113" s="12" t="s">
        <v>680</v>
      </c>
      <c r="D113" s="10" t="s">
        <v>913</v>
      </c>
      <c r="E113" s="4"/>
      <c r="F113" s="59">
        <v>492.846</v>
      </c>
      <c r="G113" s="6">
        <v>1</v>
      </c>
    </row>
    <row r="114" spans="1:7">
      <c r="A114" s="17" t="s">
        <v>148</v>
      </c>
      <c r="B114" s="45" t="s">
        <v>380</v>
      </c>
      <c r="C114" s="12" t="s">
        <v>681</v>
      </c>
      <c r="D114" s="10" t="s">
        <v>913</v>
      </c>
      <c r="E114" s="12" t="s">
        <v>710</v>
      </c>
      <c r="F114" s="59">
        <v>640</v>
      </c>
      <c r="G114" s="6">
        <v>1</v>
      </c>
    </row>
    <row r="115" spans="1:7">
      <c r="A115" s="17" t="s">
        <v>149</v>
      </c>
      <c r="B115" s="45" t="s">
        <v>381</v>
      </c>
      <c r="C115" s="6" t="s">
        <v>682</v>
      </c>
      <c r="D115" s="10" t="s">
        <v>913</v>
      </c>
      <c r="F115" s="59">
        <v>563.52599999999995</v>
      </c>
      <c r="G115" s="6">
        <v>1</v>
      </c>
    </row>
    <row r="116" spans="1:7">
      <c r="A116" s="17" t="s">
        <v>150</v>
      </c>
      <c r="B116" s="45" t="s">
        <v>382</v>
      </c>
      <c r="C116" s="6" t="s">
        <v>683</v>
      </c>
      <c r="D116" s="10" t="s">
        <v>913</v>
      </c>
      <c r="F116" s="60" t="s">
        <v>1367</v>
      </c>
      <c r="G116" s="6">
        <v>1</v>
      </c>
    </row>
    <row r="117" spans="1:7">
      <c r="A117" s="17" t="s">
        <v>151</v>
      </c>
      <c r="B117" s="45" t="s">
        <v>645</v>
      </c>
      <c r="C117" s="6" t="s">
        <v>646</v>
      </c>
      <c r="D117" s="10" t="s">
        <v>912</v>
      </c>
      <c r="F117" s="60">
        <v>132.084</v>
      </c>
    </row>
    <row r="118" spans="1:7">
      <c r="A118" s="17" t="s">
        <v>152</v>
      </c>
      <c r="B118" s="45" t="s">
        <v>383</v>
      </c>
      <c r="C118" s="6" t="s">
        <v>684</v>
      </c>
      <c r="D118" s="10" t="s">
        <v>913</v>
      </c>
      <c r="F118" s="59">
        <v>189.21199999999999</v>
      </c>
    </row>
    <row r="119" spans="1:7">
      <c r="A119" s="17" t="s">
        <v>153</v>
      </c>
      <c r="B119" s="45" t="s">
        <v>384</v>
      </c>
      <c r="C119" s="6" t="s">
        <v>685</v>
      </c>
      <c r="D119" s="10" t="s">
        <v>912</v>
      </c>
      <c r="F119" s="59">
        <v>234.41300000000001</v>
      </c>
      <c r="G119" s="6">
        <v>1</v>
      </c>
    </row>
    <row r="120" spans="1:7">
      <c r="A120" s="17" t="s">
        <v>154</v>
      </c>
      <c r="B120" s="45" t="s">
        <v>385</v>
      </c>
      <c r="C120" s="6" t="s">
        <v>687</v>
      </c>
      <c r="D120" s="10" t="s">
        <v>913</v>
      </c>
      <c r="F120" s="60">
        <v>213.21199999999999</v>
      </c>
      <c r="G120" s="6">
        <v>1</v>
      </c>
    </row>
    <row r="121" spans="1:7">
      <c r="A121" s="17" t="s">
        <v>155</v>
      </c>
      <c r="B121" s="45" t="s">
        <v>35</v>
      </c>
      <c r="C121" s="6" t="s">
        <v>688</v>
      </c>
      <c r="D121" s="10" t="s">
        <v>913</v>
      </c>
      <c r="F121" s="59">
        <v>156.17500000000001</v>
      </c>
    </row>
    <row r="122" spans="1:7">
      <c r="A122" s="17" t="s">
        <v>156</v>
      </c>
      <c r="B122" s="45" t="s">
        <v>386</v>
      </c>
      <c r="C122" s="6" t="s">
        <v>689</v>
      </c>
      <c r="D122" s="10" t="s">
        <v>913</v>
      </c>
      <c r="F122" s="59">
        <v>48.106999999999999</v>
      </c>
    </row>
    <row r="123" spans="1:7">
      <c r="A123" s="17" t="s">
        <v>157</v>
      </c>
      <c r="B123" s="45" t="s">
        <v>34</v>
      </c>
      <c r="C123" s="6" t="s">
        <v>690</v>
      </c>
      <c r="D123" s="10" t="s">
        <v>913</v>
      </c>
      <c r="F123" s="59">
        <v>62.039000000000001</v>
      </c>
    </row>
    <row r="124" spans="1:7">
      <c r="A124" s="17" t="s">
        <v>158</v>
      </c>
      <c r="B124" s="45" t="s">
        <v>387</v>
      </c>
      <c r="C124" s="6" t="s">
        <v>691</v>
      </c>
      <c r="D124" s="10" t="s">
        <v>913</v>
      </c>
      <c r="F124" s="59">
        <v>340.16800000000001</v>
      </c>
    </row>
    <row r="125" spans="1:7">
      <c r="A125" s="17" t="s">
        <v>159</v>
      </c>
      <c r="B125" s="45" t="s">
        <v>388</v>
      </c>
      <c r="C125" s="6" t="s">
        <v>693</v>
      </c>
      <c r="D125" s="10" t="s">
        <v>913</v>
      </c>
      <c r="F125" s="59">
        <v>644</v>
      </c>
      <c r="G125" s="6">
        <v>1</v>
      </c>
    </row>
    <row r="126" spans="1:7">
      <c r="A126" s="17" t="s">
        <v>160</v>
      </c>
      <c r="B126" s="45" t="s">
        <v>513</v>
      </c>
      <c r="C126" s="6" t="s">
        <v>694</v>
      </c>
      <c r="D126" s="10" t="s">
        <v>912</v>
      </c>
      <c r="F126" s="59">
        <v>215.066</v>
      </c>
    </row>
    <row r="127" spans="1:7">
      <c r="A127" s="17" t="s">
        <v>161</v>
      </c>
      <c r="B127" s="45" t="s">
        <v>36</v>
      </c>
      <c r="C127" s="6" t="s">
        <v>696</v>
      </c>
      <c r="D127" s="10" t="s">
        <v>913</v>
      </c>
      <c r="F127" s="59">
        <v>517.52800000000002</v>
      </c>
    </row>
    <row r="128" spans="1:7">
      <c r="A128" s="17" t="s">
        <v>162</v>
      </c>
      <c r="B128" s="45" t="s">
        <v>389</v>
      </c>
      <c r="C128" s="21" t="s">
        <v>697</v>
      </c>
      <c r="D128" s="10" t="s">
        <v>912</v>
      </c>
      <c r="E128" s="21"/>
      <c r="F128" s="60" t="s">
        <v>1367</v>
      </c>
    </row>
    <row r="129" spans="1:7">
      <c r="A129" s="17" t="s">
        <v>163</v>
      </c>
      <c r="B129" s="45" t="s">
        <v>390</v>
      </c>
      <c r="C129" s="6" t="s">
        <v>698</v>
      </c>
      <c r="D129" s="10" t="s">
        <v>913</v>
      </c>
      <c r="F129" s="59">
        <v>464.38600000000002</v>
      </c>
      <c r="G129" s="6">
        <v>1</v>
      </c>
    </row>
    <row r="130" spans="1:7" ht="15.75">
      <c r="A130" s="17" t="s">
        <v>164</v>
      </c>
      <c r="B130" s="45" t="s">
        <v>1227</v>
      </c>
      <c r="C130" s="31" t="s">
        <v>1228</v>
      </c>
      <c r="D130" s="10" t="s">
        <v>912</v>
      </c>
      <c r="E130" s="12" t="s">
        <v>1606</v>
      </c>
      <c r="F130" s="60" t="s">
        <v>1367</v>
      </c>
    </row>
    <row r="131" spans="1:7">
      <c r="A131" s="17" t="s">
        <v>165</v>
      </c>
      <c r="B131" s="45" t="s">
        <v>391</v>
      </c>
      <c r="C131" s="6" t="s">
        <v>699</v>
      </c>
      <c r="D131" s="10" t="s">
        <v>912</v>
      </c>
      <c r="E131"/>
      <c r="F131" s="60">
        <v>201.75399999999999</v>
      </c>
    </row>
    <row r="132" spans="1:7">
      <c r="A132" s="17" t="s">
        <v>166</v>
      </c>
      <c r="B132" s="45" t="s">
        <v>392</v>
      </c>
      <c r="C132" s="6" t="s">
        <v>700</v>
      </c>
      <c r="D132" s="10" t="s">
        <v>914</v>
      </c>
      <c r="F132" s="59">
        <v>126.465</v>
      </c>
      <c r="G132" s="6">
        <v>1</v>
      </c>
    </row>
    <row r="133" spans="1:7">
      <c r="A133" s="17" t="s">
        <v>167</v>
      </c>
      <c r="B133" s="45" t="s">
        <v>1</v>
      </c>
      <c r="C133" s="12" t="s">
        <v>703</v>
      </c>
      <c r="D133" s="10" t="s">
        <v>912</v>
      </c>
      <c r="E133" s="12" t="s">
        <v>705</v>
      </c>
      <c r="F133" s="59">
        <v>314.84199999999998</v>
      </c>
    </row>
    <row r="134" spans="1:7">
      <c r="A134" s="17" t="s">
        <v>168</v>
      </c>
      <c r="B134" s="45" t="s">
        <v>393</v>
      </c>
      <c r="C134" s="6" t="s">
        <v>706</v>
      </c>
      <c r="D134" s="10" t="s">
        <v>913</v>
      </c>
      <c r="F134" s="60" t="s">
        <v>1367</v>
      </c>
    </row>
    <row r="135" spans="1:7">
      <c r="A135" s="17" t="s">
        <v>169</v>
      </c>
      <c r="B135" s="45" t="s">
        <v>394</v>
      </c>
      <c r="C135" s="6" t="s">
        <v>707</v>
      </c>
      <c r="D135" s="10" t="s">
        <v>913</v>
      </c>
      <c r="F135" s="59">
        <v>48.106999999999999</v>
      </c>
    </row>
    <row r="136" spans="1:7">
      <c r="A136" s="17" t="s">
        <v>170</v>
      </c>
      <c r="B136" s="45" t="s">
        <v>395</v>
      </c>
      <c r="C136" s="6" t="s">
        <v>608</v>
      </c>
      <c r="D136" s="10" t="s">
        <v>913</v>
      </c>
      <c r="E136" s="27" t="s">
        <v>614</v>
      </c>
      <c r="F136" s="59">
        <v>1027.056</v>
      </c>
    </row>
    <row r="137" spans="1:7">
      <c r="A137" s="17" t="s">
        <v>171</v>
      </c>
      <c r="B137" s="45" t="s">
        <v>396</v>
      </c>
      <c r="C137" s="6" t="s">
        <v>708</v>
      </c>
      <c r="D137" s="10" t="s">
        <v>913</v>
      </c>
      <c r="E137" s="30" t="s">
        <v>709</v>
      </c>
      <c r="F137" s="59">
        <v>86.438999999999993</v>
      </c>
      <c r="G137" s="6">
        <v>1</v>
      </c>
    </row>
    <row r="138" spans="1:7">
      <c r="A138" s="17" t="s">
        <v>172</v>
      </c>
      <c r="B138" s="45" t="s">
        <v>397</v>
      </c>
      <c r="C138" s="12" t="s">
        <v>681</v>
      </c>
      <c r="D138" s="10" t="s">
        <v>913</v>
      </c>
      <c r="E138" s="27" t="s">
        <v>711</v>
      </c>
      <c r="F138" s="60">
        <v>320</v>
      </c>
      <c r="G138" s="6">
        <v>1</v>
      </c>
    </row>
    <row r="139" spans="1:7">
      <c r="A139" s="17" t="s">
        <v>173</v>
      </c>
      <c r="B139" s="45" t="s">
        <v>514</v>
      </c>
      <c r="C139" s="6" t="s">
        <v>712</v>
      </c>
      <c r="D139" s="10" t="s">
        <v>912</v>
      </c>
      <c r="E139" s="30" t="s">
        <v>676</v>
      </c>
      <c r="F139" s="60">
        <v>347.48</v>
      </c>
    </row>
    <row r="140" spans="1:7">
      <c r="A140" s="17" t="s">
        <v>174</v>
      </c>
      <c r="B140" s="45" t="s">
        <v>398</v>
      </c>
      <c r="C140" s="6" t="s">
        <v>714</v>
      </c>
      <c r="D140" s="10" t="s">
        <v>913</v>
      </c>
      <c r="F140" s="60">
        <v>345.75400000000002</v>
      </c>
      <c r="G140" s="6">
        <v>1</v>
      </c>
    </row>
    <row r="141" spans="1:7">
      <c r="A141" s="17" t="s">
        <v>175</v>
      </c>
      <c r="B141" s="45" t="s">
        <v>39</v>
      </c>
      <c r="C141" s="6" t="s">
        <v>715</v>
      </c>
      <c r="D141" s="10" t="s">
        <v>912</v>
      </c>
      <c r="F141" s="59">
        <v>191.12100000000001</v>
      </c>
    </row>
    <row r="142" spans="1:7">
      <c r="A142" s="17" t="s">
        <v>176</v>
      </c>
      <c r="B142" s="45" t="s">
        <v>399</v>
      </c>
      <c r="C142" s="6" t="s">
        <v>716</v>
      </c>
      <c r="D142" s="10" t="s">
        <v>913</v>
      </c>
      <c r="E142" s="30" t="s">
        <v>709</v>
      </c>
      <c r="F142" s="60">
        <v>295.05</v>
      </c>
      <c r="G142" s="6">
        <v>1</v>
      </c>
    </row>
    <row r="143" spans="1:7">
      <c r="A143" s="17" t="s">
        <v>177</v>
      </c>
      <c r="B143" s="27" t="s">
        <v>18</v>
      </c>
      <c r="C143" s="12" t="s">
        <v>869</v>
      </c>
      <c r="D143" s="10" t="s">
        <v>912</v>
      </c>
      <c r="E143" s="30" t="s">
        <v>533</v>
      </c>
      <c r="F143" s="59">
        <v>176.11500000000001</v>
      </c>
    </row>
    <row r="144" spans="1:7">
      <c r="A144" s="17" t="s">
        <v>178</v>
      </c>
      <c r="B144" s="45" t="s">
        <v>400</v>
      </c>
      <c r="C144" s="6" t="s">
        <v>717</v>
      </c>
      <c r="D144" s="10" t="s">
        <v>912</v>
      </c>
      <c r="F144" s="60" t="s">
        <v>1367</v>
      </c>
    </row>
    <row r="145" spans="1:7" ht="15.75">
      <c r="A145" s="17" t="s">
        <v>179</v>
      </c>
      <c r="B145" s="45" t="s">
        <v>401</v>
      </c>
      <c r="C145" s="31" t="s">
        <v>560</v>
      </c>
      <c r="D145" s="36" t="s">
        <v>913</v>
      </c>
      <c r="F145" s="59">
        <v>122.062</v>
      </c>
    </row>
    <row r="146" spans="1:7">
      <c r="A146" s="17" t="s">
        <v>180</v>
      </c>
      <c r="B146" s="50" t="s">
        <v>1706</v>
      </c>
      <c r="C146" s="12" t="s">
        <v>1705</v>
      </c>
      <c r="D146" s="10" t="s">
        <v>912</v>
      </c>
      <c r="E146" s="12" t="s">
        <v>533</v>
      </c>
      <c r="F146" s="60" t="s">
        <v>1367</v>
      </c>
    </row>
    <row r="147" spans="1:7">
      <c r="A147" s="17" t="s">
        <v>181</v>
      </c>
      <c r="B147" s="45" t="s">
        <v>402</v>
      </c>
      <c r="C147" s="12" t="s">
        <v>720</v>
      </c>
      <c r="D147" s="10" t="s">
        <v>913</v>
      </c>
      <c r="E147" s="30" t="s">
        <v>549</v>
      </c>
      <c r="F147" s="59">
        <v>118.117</v>
      </c>
    </row>
    <row r="148" spans="1:7">
      <c r="A148" s="17" t="s">
        <v>182</v>
      </c>
      <c r="B148" s="45" t="s">
        <v>723</v>
      </c>
      <c r="C148" s="12" t="s">
        <v>722</v>
      </c>
      <c r="D148" s="10" t="s">
        <v>912</v>
      </c>
      <c r="E148" s="12" t="s">
        <v>533</v>
      </c>
      <c r="F148" s="60" t="s">
        <v>1367</v>
      </c>
    </row>
    <row r="149" spans="1:7">
      <c r="A149" s="17" t="s">
        <v>183</v>
      </c>
      <c r="B149" s="45" t="s">
        <v>515</v>
      </c>
      <c r="C149" s="12" t="s">
        <v>721</v>
      </c>
      <c r="D149" s="10" t="s">
        <v>912</v>
      </c>
      <c r="E149" s="27" t="s">
        <v>533</v>
      </c>
      <c r="F149" s="60" t="s">
        <v>1367</v>
      </c>
    </row>
    <row r="150" spans="1:7">
      <c r="A150" s="17" t="s">
        <v>184</v>
      </c>
      <c r="B150" s="45" t="s">
        <v>725</v>
      </c>
      <c r="C150" s="6" t="s">
        <v>724</v>
      </c>
      <c r="D150" s="10" t="s">
        <v>913</v>
      </c>
      <c r="E150" s="4"/>
      <c r="F150" s="60">
        <v>203.13300000000001</v>
      </c>
      <c r="G150" s="6">
        <v>1</v>
      </c>
    </row>
    <row r="151" spans="1:7">
      <c r="A151" s="17" t="s">
        <v>185</v>
      </c>
      <c r="B151" s="45" t="s">
        <v>22</v>
      </c>
      <c r="C151" s="6" t="s">
        <v>623</v>
      </c>
      <c r="D151" s="10" t="s">
        <v>912</v>
      </c>
      <c r="E151" s="30" t="s">
        <v>622</v>
      </c>
      <c r="F151" s="59">
        <v>500.827</v>
      </c>
    </row>
    <row r="152" spans="1:7">
      <c r="A152" s="17" t="s">
        <v>186</v>
      </c>
      <c r="B152" s="45" t="s">
        <v>403</v>
      </c>
      <c r="C152" s="12" t="s">
        <v>726</v>
      </c>
      <c r="D152" s="10" t="s">
        <v>912</v>
      </c>
      <c r="E152" s="27" t="s">
        <v>533</v>
      </c>
      <c r="F152" s="59">
        <v>185.59</v>
      </c>
    </row>
    <row r="153" spans="1:7">
      <c r="A153" s="17" t="s">
        <v>187</v>
      </c>
      <c r="B153" s="45" t="s">
        <v>404</v>
      </c>
      <c r="C153" s="12" t="s">
        <v>720</v>
      </c>
      <c r="D153" s="10" t="s">
        <v>913</v>
      </c>
      <c r="E153" s="30" t="s">
        <v>550</v>
      </c>
      <c r="F153" s="59">
        <v>61.058999999999997</v>
      </c>
    </row>
    <row r="154" spans="1:7">
      <c r="A154" s="17" t="s">
        <v>188</v>
      </c>
      <c r="B154" s="45" t="s">
        <v>405</v>
      </c>
      <c r="C154" s="12" t="s">
        <v>727</v>
      </c>
      <c r="D154" s="10" t="s">
        <v>912</v>
      </c>
      <c r="E154" s="30" t="s">
        <v>553</v>
      </c>
      <c r="F154" s="59">
        <v>152.423</v>
      </c>
    </row>
    <row r="155" spans="1:7">
      <c r="A155" s="17" t="s">
        <v>189</v>
      </c>
      <c r="B155" s="45" t="s">
        <v>406</v>
      </c>
      <c r="C155" s="6" t="s">
        <v>719</v>
      </c>
      <c r="D155" s="10" t="s">
        <v>912</v>
      </c>
      <c r="F155" s="59">
        <v>562.94200000000001</v>
      </c>
    </row>
    <row r="156" spans="1:7">
      <c r="A156" s="17" t="s">
        <v>190</v>
      </c>
      <c r="B156" s="45" t="s">
        <v>407</v>
      </c>
      <c r="C156" s="6" t="s">
        <v>730</v>
      </c>
      <c r="D156" s="10" t="s">
        <v>912</v>
      </c>
      <c r="E156" s="30" t="s">
        <v>731</v>
      </c>
      <c r="F156" s="59">
        <v>186.11699999999999</v>
      </c>
    </row>
    <row r="157" spans="1:7">
      <c r="A157" s="17" t="s">
        <v>191</v>
      </c>
      <c r="B157" s="45" t="s">
        <v>408</v>
      </c>
      <c r="C157" s="12" t="s">
        <v>732</v>
      </c>
      <c r="D157" s="10" t="s">
        <v>912</v>
      </c>
      <c r="F157" s="59">
        <v>406.54300000000001</v>
      </c>
    </row>
    <row r="158" spans="1:7">
      <c r="A158" s="17" t="s">
        <v>192</v>
      </c>
      <c r="B158" s="49" t="s">
        <v>1120</v>
      </c>
      <c r="C158" s="16" t="s">
        <v>866</v>
      </c>
      <c r="D158" s="1" t="s">
        <v>912</v>
      </c>
      <c r="E158" s="12" t="s">
        <v>533</v>
      </c>
      <c r="F158" s="60">
        <v>176.11500000000001</v>
      </c>
    </row>
    <row r="159" spans="1:7">
      <c r="A159" s="17" t="s">
        <v>193</v>
      </c>
      <c r="B159" s="45" t="s">
        <v>37</v>
      </c>
      <c r="C159" s="6" t="s">
        <v>733</v>
      </c>
      <c r="D159" s="10" t="s">
        <v>913</v>
      </c>
      <c r="F159" s="59">
        <v>544.99</v>
      </c>
      <c r="G159" s="6">
        <v>1</v>
      </c>
    </row>
    <row r="160" spans="1:7">
      <c r="A160" s="51" t="s">
        <v>1367</v>
      </c>
      <c r="B160" s="47" t="s">
        <v>516</v>
      </c>
      <c r="C160" s="12" t="s">
        <v>734</v>
      </c>
      <c r="D160" s="10" t="s">
        <v>912</v>
      </c>
      <c r="E160" s="12" t="s">
        <v>736</v>
      </c>
      <c r="F160" s="60" t="s">
        <v>1367</v>
      </c>
    </row>
    <row r="161" spans="1:11" ht="15.75">
      <c r="A161" s="17" t="s">
        <v>194</v>
      </c>
      <c r="B161" s="45" t="s">
        <v>409</v>
      </c>
      <c r="C161" s="16" t="s">
        <v>738</v>
      </c>
      <c r="D161" s="1" t="s">
        <v>914</v>
      </c>
      <c r="E161" s="12"/>
      <c r="F161" s="59">
        <v>687.23099999999999</v>
      </c>
    </row>
    <row r="162" spans="1:11">
      <c r="A162" s="17" t="s">
        <v>195</v>
      </c>
      <c r="B162" s="45" t="s">
        <v>410</v>
      </c>
      <c r="C162" s="21" t="s">
        <v>609</v>
      </c>
      <c r="D162" s="10" t="s">
        <v>913</v>
      </c>
      <c r="E162" s="30" t="s">
        <v>615</v>
      </c>
      <c r="F162" s="59">
        <v>192</v>
      </c>
      <c r="G162" s="6">
        <v>1</v>
      </c>
    </row>
    <row r="163" spans="1:11" ht="15.75">
      <c r="A163" s="17" t="s">
        <v>196</v>
      </c>
      <c r="B163" s="45" t="s">
        <v>411</v>
      </c>
      <c r="C163" s="16" t="s">
        <v>739</v>
      </c>
      <c r="D163" s="1" t="s">
        <v>913</v>
      </c>
      <c r="F163" s="59">
        <v>172.87700000000001</v>
      </c>
      <c r="G163" s="6">
        <v>1</v>
      </c>
    </row>
    <row r="164" spans="1:11" ht="15.75">
      <c r="A164" s="17" t="s">
        <v>197</v>
      </c>
      <c r="B164" s="45" t="s">
        <v>517</v>
      </c>
      <c r="C164" s="31" t="s">
        <v>606</v>
      </c>
      <c r="D164" s="36" t="s">
        <v>912</v>
      </c>
      <c r="E164" s="30" t="s">
        <v>605</v>
      </c>
      <c r="F164" s="59">
        <v>363.31900000000002</v>
      </c>
    </row>
    <row r="165" spans="1:11">
      <c r="A165" s="17" t="s">
        <v>198</v>
      </c>
      <c r="B165" s="45" t="s">
        <v>518</v>
      </c>
      <c r="C165" s="16" t="s">
        <v>740</v>
      </c>
      <c r="D165" s="1" t="s">
        <v>913</v>
      </c>
      <c r="F165" s="59">
        <v>265.75400000000002</v>
      </c>
    </row>
    <row r="166" spans="1:11">
      <c r="A166" s="17" t="s">
        <v>199</v>
      </c>
      <c r="B166" s="45" t="s">
        <v>38</v>
      </c>
      <c r="C166" s="16" t="s">
        <v>742</v>
      </c>
      <c r="D166" s="1" t="s">
        <v>912</v>
      </c>
      <c r="F166" s="59">
        <v>384.15600000000001</v>
      </c>
    </row>
    <row r="167" spans="1:11">
      <c r="A167" s="17" t="s">
        <v>200</v>
      </c>
      <c r="B167" s="45" t="s">
        <v>412</v>
      </c>
      <c r="C167" s="16" t="s">
        <v>743</v>
      </c>
      <c r="D167" s="1" t="s">
        <v>913</v>
      </c>
      <c r="F167" s="59">
        <v>416.16800000000001</v>
      </c>
      <c r="G167" s="6">
        <v>1</v>
      </c>
    </row>
    <row r="168" spans="1:11">
      <c r="A168" s="17" t="s">
        <v>201</v>
      </c>
      <c r="B168" s="45" t="s">
        <v>413</v>
      </c>
      <c r="C168" s="33" t="s">
        <v>744</v>
      </c>
      <c r="D168" s="37" t="s">
        <v>913</v>
      </c>
      <c r="F168" s="59">
        <v>406.267</v>
      </c>
    </row>
    <row r="169" spans="1:11" s="24" customFormat="1">
      <c r="A169" s="17" t="s">
        <v>202</v>
      </c>
      <c r="B169" s="45" t="s">
        <v>414</v>
      </c>
      <c r="C169" s="12" t="s">
        <v>625</v>
      </c>
      <c r="D169" s="10" t="s">
        <v>912</v>
      </c>
      <c r="E169" s="22"/>
      <c r="F169" s="60">
        <v>475.52600000000001</v>
      </c>
      <c r="G169" s="6"/>
      <c r="H169"/>
      <c r="I169"/>
      <c r="J169"/>
      <c r="K169"/>
    </row>
    <row r="170" spans="1:11">
      <c r="A170" s="17" t="s">
        <v>203</v>
      </c>
      <c r="B170" s="45" t="s">
        <v>415</v>
      </c>
      <c r="C170" s="16" t="s">
        <v>745</v>
      </c>
      <c r="D170" s="1" t="s">
        <v>913</v>
      </c>
      <c r="F170" s="60">
        <v>563.52599999999995</v>
      </c>
      <c r="G170" s="6">
        <v>1</v>
      </c>
    </row>
    <row r="171" spans="1:11">
      <c r="A171" s="17" t="s">
        <v>204</v>
      </c>
      <c r="B171" s="45" t="s">
        <v>1568</v>
      </c>
      <c r="C171" s="16" t="s">
        <v>1569</v>
      </c>
      <c r="D171" s="1" t="s">
        <v>912</v>
      </c>
      <c r="E171" s="27" t="s">
        <v>1570</v>
      </c>
      <c r="F171" s="60" t="s">
        <v>1367</v>
      </c>
    </row>
    <row r="172" spans="1:11">
      <c r="A172" s="17" t="s">
        <v>205</v>
      </c>
      <c r="B172" s="45" t="s">
        <v>310</v>
      </c>
      <c r="C172" s="16" t="s">
        <v>746</v>
      </c>
      <c r="D172" s="1" t="s">
        <v>913</v>
      </c>
      <c r="E172" s="27" t="s">
        <v>837</v>
      </c>
      <c r="F172" s="59">
        <v>15.71</v>
      </c>
    </row>
    <row r="173" spans="1:11">
      <c r="A173" s="17" t="s">
        <v>206</v>
      </c>
      <c r="B173" s="45" t="s">
        <v>416</v>
      </c>
      <c r="C173" s="16" t="s">
        <v>747</v>
      </c>
      <c r="D173" s="1" t="s">
        <v>913</v>
      </c>
      <c r="F173" s="60">
        <v>125.52500000000001</v>
      </c>
    </row>
    <row r="174" spans="1:11">
      <c r="A174" s="17" t="s">
        <v>207</v>
      </c>
      <c r="B174" s="45" t="s">
        <v>1714</v>
      </c>
      <c r="C174" s="16" t="s">
        <v>1715</v>
      </c>
      <c r="D174" s="1" t="s">
        <v>912</v>
      </c>
      <c r="E174" s="30"/>
      <c r="F174" s="60" t="s">
        <v>1367</v>
      </c>
    </row>
    <row r="175" spans="1:11">
      <c r="A175" s="17" t="s">
        <v>208</v>
      </c>
      <c r="B175" s="45" t="s">
        <v>519</v>
      </c>
      <c r="C175" s="16" t="s">
        <v>749</v>
      </c>
      <c r="D175" s="1" t="s">
        <v>912</v>
      </c>
      <c r="E175" s="30" t="s">
        <v>676</v>
      </c>
      <c r="F175" s="59">
        <v>339.79899999999998</v>
      </c>
    </row>
    <row r="176" spans="1:11">
      <c r="A176" s="17" t="s">
        <v>209</v>
      </c>
      <c r="B176" s="45" t="s">
        <v>417</v>
      </c>
      <c r="C176" s="16" t="s">
        <v>748</v>
      </c>
      <c r="D176" s="1" t="s">
        <v>912</v>
      </c>
      <c r="E176" s="27" t="s">
        <v>753</v>
      </c>
      <c r="F176" s="60">
        <v>58.039000000000001</v>
      </c>
    </row>
    <row r="177" spans="1:7">
      <c r="A177" s="17" t="s">
        <v>210</v>
      </c>
      <c r="B177" s="45" t="s">
        <v>21</v>
      </c>
      <c r="C177" s="16" t="s">
        <v>750</v>
      </c>
      <c r="D177" s="1" t="s">
        <v>912</v>
      </c>
      <c r="E177" s="27" t="s">
        <v>533</v>
      </c>
      <c r="F177" s="59">
        <v>192.74700000000001</v>
      </c>
    </row>
    <row r="178" spans="1:7">
      <c r="A178" s="17" t="s">
        <v>211</v>
      </c>
      <c r="B178" s="45" t="s">
        <v>418</v>
      </c>
      <c r="C178" s="16" t="s">
        <v>751</v>
      </c>
      <c r="D178" s="1" t="s">
        <v>913</v>
      </c>
      <c r="F178" s="59">
        <v>307.16000000000003</v>
      </c>
    </row>
    <row r="179" spans="1:7">
      <c r="A179" s="17" t="s">
        <v>212</v>
      </c>
      <c r="B179" s="45" t="s">
        <v>419</v>
      </c>
      <c r="C179" s="12" t="s">
        <v>660</v>
      </c>
      <c r="D179" s="10" t="s">
        <v>912</v>
      </c>
      <c r="F179" s="59">
        <v>218.41300000000001</v>
      </c>
    </row>
    <row r="180" spans="1:7">
      <c r="A180" s="17" t="s">
        <v>213</v>
      </c>
      <c r="B180" s="45" t="s">
        <v>420</v>
      </c>
      <c r="C180" s="16" t="s">
        <v>752</v>
      </c>
      <c r="D180" s="1" t="s">
        <v>913</v>
      </c>
      <c r="E180" s="30" t="s">
        <v>565</v>
      </c>
      <c r="F180" s="59">
        <v>696.46900000000005</v>
      </c>
    </row>
    <row r="181" spans="1:7">
      <c r="A181" s="17" t="s">
        <v>214</v>
      </c>
      <c r="B181" s="45" t="s">
        <v>421</v>
      </c>
      <c r="C181" s="16" t="s">
        <v>754</v>
      </c>
      <c r="D181" s="1" t="s">
        <v>912</v>
      </c>
      <c r="E181" s="27" t="s">
        <v>533</v>
      </c>
      <c r="F181" s="59">
        <v>192.74700000000001</v>
      </c>
    </row>
    <row r="182" spans="1:7">
      <c r="A182" s="17" t="s">
        <v>215</v>
      </c>
      <c r="B182" s="45" t="s">
        <v>422</v>
      </c>
      <c r="C182" s="16" t="s">
        <v>755</v>
      </c>
      <c r="D182" s="1" t="s">
        <v>912</v>
      </c>
      <c r="E182" s="27" t="s">
        <v>533</v>
      </c>
      <c r="F182" s="59">
        <v>192.74700000000001</v>
      </c>
    </row>
    <row r="183" spans="1:7">
      <c r="A183" s="17" t="s">
        <v>216</v>
      </c>
      <c r="B183" s="49" t="s">
        <v>875</v>
      </c>
      <c r="C183" s="12" t="s">
        <v>876</v>
      </c>
      <c r="D183" s="10" t="s">
        <v>912</v>
      </c>
      <c r="E183" s="27" t="s">
        <v>533</v>
      </c>
      <c r="F183" s="59">
        <v>192.74700000000001</v>
      </c>
    </row>
    <row r="184" spans="1:7">
      <c r="A184" s="17" t="s">
        <v>217</v>
      </c>
      <c r="B184" s="49" t="s">
        <v>878</v>
      </c>
      <c r="C184" s="34" t="s">
        <v>880</v>
      </c>
      <c r="D184" s="10" t="s">
        <v>912</v>
      </c>
      <c r="E184" s="12" t="s">
        <v>533</v>
      </c>
      <c r="F184" s="59">
        <v>192.74700000000001</v>
      </c>
    </row>
    <row r="185" spans="1:7">
      <c r="A185" s="17" t="s">
        <v>218</v>
      </c>
      <c r="B185" s="45" t="s">
        <v>423</v>
      </c>
      <c r="C185" s="16" t="s">
        <v>756</v>
      </c>
      <c r="D185" s="1" t="s">
        <v>912</v>
      </c>
      <c r="E185" s="27" t="s">
        <v>533</v>
      </c>
      <c r="F185" s="59">
        <v>192.74700000000001</v>
      </c>
    </row>
    <row r="186" spans="1:7">
      <c r="A186" s="17" t="s">
        <v>219</v>
      </c>
      <c r="B186" s="45" t="s">
        <v>424</v>
      </c>
      <c r="C186" s="16" t="s">
        <v>757</v>
      </c>
      <c r="D186" s="1" t="s">
        <v>912</v>
      </c>
      <c r="E186" s="27" t="s">
        <v>533</v>
      </c>
      <c r="F186" s="59">
        <v>192.74700000000001</v>
      </c>
    </row>
    <row r="187" spans="1:7">
      <c r="A187" s="17" t="s">
        <v>220</v>
      </c>
      <c r="B187" s="45" t="s">
        <v>1034</v>
      </c>
      <c r="C187" s="16" t="s">
        <v>758</v>
      </c>
      <c r="D187" s="1" t="s">
        <v>912</v>
      </c>
      <c r="F187" s="60" t="s">
        <v>1367</v>
      </c>
    </row>
    <row r="188" spans="1:7">
      <c r="A188" s="17" t="s">
        <v>221</v>
      </c>
      <c r="B188" s="45" t="s">
        <v>9</v>
      </c>
      <c r="C188" s="16" t="s">
        <v>759</v>
      </c>
      <c r="D188" s="1" t="s">
        <v>913</v>
      </c>
      <c r="F188" s="59">
        <v>172.82499999999999</v>
      </c>
    </row>
    <row r="189" spans="1:7">
      <c r="A189" s="17" t="s">
        <v>222</v>
      </c>
      <c r="B189" s="45" t="s">
        <v>425</v>
      </c>
      <c r="C189" s="16" t="s">
        <v>760</v>
      </c>
      <c r="D189" s="1" t="s">
        <v>913</v>
      </c>
      <c r="E189" s="27" t="s">
        <v>761</v>
      </c>
      <c r="F189" s="60">
        <v>31.303000000000001</v>
      </c>
    </row>
    <row r="190" spans="1:7">
      <c r="A190" s="17" t="s">
        <v>223</v>
      </c>
      <c r="B190" s="45" t="s">
        <v>426</v>
      </c>
      <c r="C190" s="12" t="s">
        <v>728</v>
      </c>
      <c r="D190" s="10" t="s">
        <v>912</v>
      </c>
      <c r="E190" s="30" t="s">
        <v>553</v>
      </c>
      <c r="F190" s="59">
        <v>152.423</v>
      </c>
    </row>
    <row r="191" spans="1:7">
      <c r="A191" s="17" t="s">
        <v>224</v>
      </c>
      <c r="B191" s="45" t="s">
        <v>427</v>
      </c>
      <c r="C191" s="16" t="s">
        <v>763</v>
      </c>
      <c r="D191" s="1" t="s">
        <v>913</v>
      </c>
      <c r="F191" s="59">
        <v>564.38599999999997</v>
      </c>
      <c r="G191" s="6">
        <v>1</v>
      </c>
    </row>
    <row r="192" spans="1:7">
      <c r="A192" s="17" t="s">
        <v>225</v>
      </c>
      <c r="B192" s="45" t="s">
        <v>428</v>
      </c>
      <c r="C192" s="16" t="s">
        <v>767</v>
      </c>
      <c r="D192" s="1" t="s">
        <v>913</v>
      </c>
      <c r="F192" s="59">
        <v>196.215</v>
      </c>
      <c r="G192" s="6">
        <v>1</v>
      </c>
    </row>
    <row r="193" spans="1:7">
      <c r="A193" s="17" t="s">
        <v>226</v>
      </c>
      <c r="B193" s="45" t="s">
        <v>520</v>
      </c>
      <c r="C193" s="16" t="s">
        <v>764</v>
      </c>
      <c r="D193" s="1" t="s">
        <v>913</v>
      </c>
      <c r="F193" s="59">
        <v>44.445999999999998</v>
      </c>
    </row>
    <row r="194" spans="1:7" ht="15.75">
      <c r="A194" s="17" t="s">
        <v>227</v>
      </c>
      <c r="B194" s="45" t="s">
        <v>1688</v>
      </c>
      <c r="C194" s="16" t="s">
        <v>1689</v>
      </c>
      <c r="D194" s="1" t="s">
        <v>1690</v>
      </c>
      <c r="F194" s="60" t="s">
        <v>1367</v>
      </c>
    </row>
    <row r="195" spans="1:7">
      <c r="A195" s="17" t="s">
        <v>228</v>
      </c>
      <c r="B195" s="45" t="s">
        <v>521</v>
      </c>
      <c r="C195" s="16" t="s">
        <v>768</v>
      </c>
      <c r="D195" s="1" t="s">
        <v>913</v>
      </c>
      <c r="F195" s="59">
        <v>500.827</v>
      </c>
    </row>
    <row r="196" spans="1:7">
      <c r="A196" s="17" t="s">
        <v>229</v>
      </c>
      <c r="B196" s="45" t="s">
        <v>522</v>
      </c>
      <c r="C196" s="16" t="s">
        <v>769</v>
      </c>
      <c r="D196" s="1" t="s">
        <v>913</v>
      </c>
      <c r="F196" s="59">
        <v>500.827</v>
      </c>
    </row>
    <row r="197" spans="1:7">
      <c r="A197" s="17" t="s">
        <v>230</v>
      </c>
      <c r="B197" s="45" t="s">
        <v>523</v>
      </c>
      <c r="C197" s="16" t="s">
        <v>770</v>
      </c>
      <c r="D197" s="1" t="s">
        <v>912</v>
      </c>
      <c r="F197" s="59">
        <v>658.90800000000002</v>
      </c>
    </row>
    <row r="198" spans="1:7">
      <c r="A198" s="17" t="s">
        <v>231</v>
      </c>
      <c r="B198" s="45" t="s">
        <v>429</v>
      </c>
      <c r="C198" s="16" t="s">
        <v>772</v>
      </c>
      <c r="D198" s="1" t="s">
        <v>913</v>
      </c>
      <c r="E198" s="30" t="s">
        <v>550</v>
      </c>
      <c r="F198" s="59">
        <v>151.42099999999999</v>
      </c>
    </row>
    <row r="199" spans="1:7">
      <c r="A199" s="17" t="s">
        <v>232</v>
      </c>
      <c r="B199" s="45" t="s">
        <v>430</v>
      </c>
      <c r="C199" s="16" t="s">
        <v>773</v>
      </c>
      <c r="D199" s="1" t="s">
        <v>913</v>
      </c>
      <c r="F199" s="59">
        <v>260</v>
      </c>
      <c r="G199" s="6">
        <v>1</v>
      </c>
    </row>
    <row r="200" spans="1:7">
      <c r="A200" s="17" t="s">
        <v>233</v>
      </c>
      <c r="B200" s="49" t="s">
        <v>871</v>
      </c>
      <c r="C200" s="12" t="s">
        <v>872</v>
      </c>
      <c r="D200" s="10" t="s">
        <v>912</v>
      </c>
      <c r="E200" s="12" t="s">
        <v>533</v>
      </c>
      <c r="F200" s="59">
        <v>192.74700000000001</v>
      </c>
    </row>
    <row r="201" spans="1:7">
      <c r="A201" s="17" t="s">
        <v>234</v>
      </c>
      <c r="B201" s="27" t="s">
        <v>14</v>
      </c>
      <c r="C201" s="16" t="s">
        <v>863</v>
      </c>
      <c r="D201" s="1" t="s">
        <v>912</v>
      </c>
      <c r="E201" s="12" t="s">
        <v>533</v>
      </c>
      <c r="F201" s="59">
        <v>192.74700000000001</v>
      </c>
    </row>
    <row r="202" spans="1:7">
      <c r="A202" s="17" t="s">
        <v>235</v>
      </c>
      <c r="B202" s="45" t="s">
        <v>431</v>
      </c>
      <c r="C202" s="16" t="s">
        <v>774</v>
      </c>
      <c r="D202" s="1" t="s">
        <v>912</v>
      </c>
      <c r="E202" s="27" t="s">
        <v>775</v>
      </c>
      <c r="F202" s="59">
        <v>233.51</v>
      </c>
    </row>
    <row r="203" spans="1:7">
      <c r="A203" s="17" t="s">
        <v>236</v>
      </c>
      <c r="B203" s="45" t="s">
        <v>32</v>
      </c>
      <c r="C203" s="16" t="s">
        <v>777</v>
      </c>
      <c r="D203" s="1" t="s">
        <v>912</v>
      </c>
      <c r="E203" s="27" t="s">
        <v>533</v>
      </c>
      <c r="F203" s="59">
        <v>192.74700000000001</v>
      </c>
    </row>
    <row r="204" spans="1:7">
      <c r="A204" s="17" t="s">
        <v>237</v>
      </c>
      <c r="B204" s="45" t="s">
        <v>432</v>
      </c>
      <c r="C204" s="16" t="s">
        <v>778</v>
      </c>
      <c r="D204" s="1" t="s">
        <v>913</v>
      </c>
      <c r="F204" s="59">
        <v>868.26300000000003</v>
      </c>
      <c r="G204" s="6">
        <v>1</v>
      </c>
    </row>
    <row r="205" spans="1:7">
      <c r="A205" s="17" t="s">
        <v>238</v>
      </c>
      <c r="B205" s="45" t="s">
        <v>1426</v>
      </c>
      <c r="C205" s="16" t="s">
        <v>779</v>
      </c>
      <c r="D205" s="1" t="s">
        <v>913</v>
      </c>
      <c r="F205" s="59">
        <v>345.75400000000002</v>
      </c>
      <c r="G205" s="6">
        <v>1</v>
      </c>
    </row>
    <row r="206" spans="1:7">
      <c r="A206" s="17" t="s">
        <v>239</v>
      </c>
      <c r="B206" s="45" t="s">
        <v>433</v>
      </c>
      <c r="C206" s="16" t="s">
        <v>780</v>
      </c>
      <c r="D206" s="1" t="s">
        <v>913</v>
      </c>
      <c r="E206" s="27" t="s">
        <v>781</v>
      </c>
      <c r="F206" s="59">
        <v>980.976</v>
      </c>
      <c r="G206" s="6">
        <v>1</v>
      </c>
    </row>
    <row r="207" spans="1:7">
      <c r="A207" s="17" t="s">
        <v>240</v>
      </c>
      <c r="B207" s="45" t="s">
        <v>8</v>
      </c>
      <c r="C207" s="12" t="s">
        <v>702</v>
      </c>
      <c r="D207" s="10" t="s">
        <v>913</v>
      </c>
      <c r="E207" s="12" t="s">
        <v>704</v>
      </c>
      <c r="F207" s="60">
        <v>314.84199999999998</v>
      </c>
    </row>
    <row r="208" spans="1:7">
      <c r="A208" s="17" t="s">
        <v>241</v>
      </c>
      <c r="B208" s="45" t="s">
        <v>434</v>
      </c>
      <c r="C208" s="16" t="s">
        <v>783</v>
      </c>
      <c r="D208" s="1" t="s">
        <v>913</v>
      </c>
      <c r="F208" s="60">
        <v>614.32000000000005</v>
      </c>
      <c r="G208" s="6">
        <v>1</v>
      </c>
    </row>
    <row r="209" spans="1:7">
      <c r="A209" s="17" t="s">
        <v>242</v>
      </c>
      <c r="B209" s="45" t="s">
        <v>524</v>
      </c>
      <c r="C209" s="16" t="s">
        <v>784</v>
      </c>
      <c r="D209" s="1" t="s">
        <v>912</v>
      </c>
      <c r="E209" s="30" t="s">
        <v>676</v>
      </c>
      <c r="F209" s="60">
        <v>352.14400000000001</v>
      </c>
    </row>
    <row r="210" spans="1:7">
      <c r="A210" s="17" t="s">
        <v>243</v>
      </c>
      <c r="B210" s="45" t="s">
        <v>435</v>
      </c>
      <c r="C210" s="16" t="s">
        <v>786</v>
      </c>
      <c r="D210" s="1" t="s">
        <v>913</v>
      </c>
      <c r="E210" s="27" t="s">
        <v>838</v>
      </c>
      <c r="F210" s="60">
        <v>125.42100000000001</v>
      </c>
    </row>
    <row r="211" spans="1:7">
      <c r="A211" s="17" t="s">
        <v>244</v>
      </c>
      <c r="B211" s="45" t="s">
        <v>436</v>
      </c>
      <c r="C211" s="16" t="s">
        <v>787</v>
      </c>
      <c r="D211" s="1" t="s">
        <v>913</v>
      </c>
      <c r="F211" s="60">
        <v>78.106999999999999</v>
      </c>
      <c r="G211" s="6">
        <v>1</v>
      </c>
    </row>
    <row r="212" spans="1:7">
      <c r="A212" s="17" t="s">
        <v>245</v>
      </c>
      <c r="B212" s="45" t="s">
        <v>437</v>
      </c>
      <c r="C212" s="16" t="s">
        <v>788</v>
      </c>
      <c r="D212" s="1" t="s">
        <v>917</v>
      </c>
      <c r="F212" s="60">
        <v>2</v>
      </c>
    </row>
    <row r="213" spans="1:7">
      <c r="A213" s="17" t="s">
        <v>246</v>
      </c>
      <c r="B213" s="45" t="s">
        <v>525</v>
      </c>
      <c r="C213" s="16" t="s">
        <v>789</v>
      </c>
      <c r="D213" s="1" t="s">
        <v>913</v>
      </c>
      <c r="F213" s="60">
        <v>196.423</v>
      </c>
      <c r="G213" s="6">
        <v>1</v>
      </c>
    </row>
    <row r="214" spans="1:7">
      <c r="A214" s="17" t="s">
        <v>247</v>
      </c>
      <c r="B214" s="45" t="s">
        <v>526</v>
      </c>
      <c r="C214" s="16" t="s">
        <v>790</v>
      </c>
      <c r="D214" s="1" t="s">
        <v>913</v>
      </c>
      <c r="F214" s="60">
        <v>196.423</v>
      </c>
      <c r="G214" s="6">
        <v>1</v>
      </c>
    </row>
    <row r="215" spans="1:7">
      <c r="A215" s="17" t="s">
        <v>248</v>
      </c>
      <c r="B215" s="45" t="s">
        <v>438</v>
      </c>
      <c r="C215" s="12" t="s">
        <v>1565</v>
      </c>
      <c r="D215" s="10" t="s">
        <v>912</v>
      </c>
      <c r="E215" s="27" t="s">
        <v>918</v>
      </c>
      <c r="F215" s="59">
        <v>96.210999999999999</v>
      </c>
    </row>
    <row r="216" spans="1:7" ht="15.75">
      <c r="A216" s="17" t="s">
        <v>249</v>
      </c>
      <c r="B216" s="45" t="s">
        <v>439</v>
      </c>
      <c r="C216" s="31" t="s">
        <v>561</v>
      </c>
      <c r="D216" s="36" t="s">
        <v>913</v>
      </c>
      <c r="F216" s="59">
        <v>122.062</v>
      </c>
    </row>
    <row r="217" spans="1:7">
      <c r="A217" s="17" t="s">
        <v>250</v>
      </c>
      <c r="B217" s="45" t="s">
        <v>440</v>
      </c>
      <c r="C217" s="16" t="s">
        <v>791</v>
      </c>
      <c r="D217" s="1" t="s">
        <v>913</v>
      </c>
      <c r="F217" s="59">
        <v>1032.2840000000001</v>
      </c>
      <c r="G217" s="6">
        <v>1</v>
      </c>
    </row>
    <row r="218" spans="1:7">
      <c r="A218" s="17" t="s">
        <v>251</v>
      </c>
      <c r="B218" s="45" t="s">
        <v>441</v>
      </c>
      <c r="C218" s="16" t="s">
        <v>793</v>
      </c>
      <c r="D218" s="1" t="s">
        <v>912</v>
      </c>
      <c r="F218" s="59">
        <v>2320.6529999999998</v>
      </c>
    </row>
    <row r="219" spans="1:7">
      <c r="A219" s="17" t="s">
        <v>252</v>
      </c>
      <c r="B219" s="45" t="s">
        <v>442</v>
      </c>
      <c r="C219" s="34" t="s">
        <v>792</v>
      </c>
      <c r="D219" s="1" t="s">
        <v>912</v>
      </c>
      <c r="E219" s="12" t="s">
        <v>533</v>
      </c>
      <c r="F219" s="59">
        <v>176.11500000000001</v>
      </c>
    </row>
    <row r="220" spans="1:7">
      <c r="A220" s="17" t="s">
        <v>253</v>
      </c>
      <c r="B220" s="45" t="s">
        <v>443</v>
      </c>
      <c r="C220" s="16" t="s">
        <v>794</v>
      </c>
      <c r="D220" s="1" t="s">
        <v>913</v>
      </c>
      <c r="F220" s="59">
        <v>324.95499999999998</v>
      </c>
    </row>
    <row r="221" spans="1:7">
      <c r="A221" s="17" t="s">
        <v>254</v>
      </c>
      <c r="B221" s="45" t="s">
        <v>444</v>
      </c>
      <c r="C221" s="16" t="s">
        <v>780</v>
      </c>
      <c r="D221" s="1" t="s">
        <v>913</v>
      </c>
      <c r="E221" s="27" t="s">
        <v>782</v>
      </c>
      <c r="F221" s="59">
        <v>1491.8989999999999</v>
      </c>
      <c r="G221" s="6">
        <v>1</v>
      </c>
    </row>
    <row r="222" spans="1:7" ht="12.75" customHeight="1">
      <c r="A222" s="17" t="s">
        <v>255</v>
      </c>
      <c r="B222" s="45" t="s">
        <v>445</v>
      </c>
      <c r="C222" s="16" t="s">
        <v>795</v>
      </c>
      <c r="D222" s="1" t="s">
        <v>913</v>
      </c>
      <c r="F222" s="59">
        <v>209.857</v>
      </c>
    </row>
    <row r="223" spans="1:7" ht="12.75" customHeight="1">
      <c r="A223" s="17" t="s">
        <v>256</v>
      </c>
      <c r="B223" s="45" t="s">
        <v>446</v>
      </c>
      <c r="C223" s="16" t="s">
        <v>796</v>
      </c>
      <c r="D223" s="1" t="s">
        <v>913</v>
      </c>
      <c r="F223" s="60">
        <v>120.477</v>
      </c>
      <c r="G223" s="6">
        <v>1</v>
      </c>
    </row>
    <row r="224" spans="1:7">
      <c r="A224" s="17" t="s">
        <v>257</v>
      </c>
      <c r="B224" s="45" t="s">
        <v>447</v>
      </c>
      <c r="C224" s="16" t="s">
        <v>797</v>
      </c>
      <c r="D224" s="1" t="s">
        <v>913</v>
      </c>
      <c r="F224" s="59">
        <v>196.423</v>
      </c>
      <c r="G224" s="6">
        <v>1</v>
      </c>
    </row>
    <row r="225" spans="1:177">
      <c r="A225" s="17" t="s">
        <v>258</v>
      </c>
      <c r="B225" s="45" t="s">
        <v>448</v>
      </c>
      <c r="C225" s="16" t="s">
        <v>798</v>
      </c>
      <c r="D225" s="1" t="s">
        <v>913</v>
      </c>
      <c r="F225" s="59">
        <v>106.60599999999999</v>
      </c>
      <c r="G225" s="6">
        <v>1</v>
      </c>
    </row>
    <row r="226" spans="1:177">
      <c r="A226" s="17" t="s">
        <v>259</v>
      </c>
      <c r="B226" s="45" t="s">
        <v>449</v>
      </c>
      <c r="C226" s="16" t="s">
        <v>799</v>
      </c>
      <c r="D226" s="1" t="s">
        <v>913</v>
      </c>
      <c r="F226" s="60" t="s">
        <v>1367</v>
      </c>
      <c r="G226" s="6">
        <v>1</v>
      </c>
    </row>
    <row r="227" spans="1:177">
      <c r="A227" s="17" t="s">
        <v>260</v>
      </c>
      <c r="B227" s="45" t="s">
        <v>450</v>
      </c>
      <c r="C227" s="16" t="s">
        <v>801</v>
      </c>
      <c r="D227" s="1" t="s">
        <v>913</v>
      </c>
      <c r="F227" s="59">
        <v>567.52599999999995</v>
      </c>
      <c r="G227" s="6">
        <v>1</v>
      </c>
    </row>
    <row r="228" spans="1:177">
      <c r="A228" s="17" t="s">
        <v>261</v>
      </c>
      <c r="B228" s="45" t="s">
        <v>451</v>
      </c>
      <c r="C228" s="16" t="s">
        <v>802</v>
      </c>
      <c r="D228" s="1" t="s">
        <v>913</v>
      </c>
      <c r="F228" s="59">
        <v>15.02</v>
      </c>
    </row>
    <row r="229" spans="1:177">
      <c r="A229" s="17" t="s">
        <v>262</v>
      </c>
      <c r="B229" s="45" t="s">
        <v>40</v>
      </c>
      <c r="C229" s="16" t="s">
        <v>803</v>
      </c>
      <c r="D229" s="1" t="s">
        <v>912</v>
      </c>
      <c r="E229" s="27" t="s">
        <v>533</v>
      </c>
      <c r="F229" s="59">
        <v>176.11500000000001</v>
      </c>
    </row>
    <row r="230" spans="1:177">
      <c r="A230" s="17" t="s">
        <v>263</v>
      </c>
      <c r="B230" s="45" t="s">
        <v>26</v>
      </c>
      <c r="C230" s="16" t="s">
        <v>804</v>
      </c>
      <c r="D230" s="1" t="s">
        <v>913</v>
      </c>
      <c r="F230" s="59">
        <v>368.16800000000001</v>
      </c>
    </row>
    <row r="231" spans="1:177">
      <c r="A231" s="17" t="s">
        <v>264</v>
      </c>
      <c r="B231" s="45" t="s">
        <v>452</v>
      </c>
      <c r="C231" s="16" t="s">
        <v>805</v>
      </c>
      <c r="D231" s="1" t="s">
        <v>912</v>
      </c>
      <c r="F231" s="59">
        <v>96.210999999999999</v>
      </c>
      <c r="G231" s="6">
        <v>1</v>
      </c>
    </row>
    <row r="232" spans="1:177">
      <c r="A232" s="17" t="s">
        <v>265</v>
      </c>
      <c r="B232" s="45" t="s">
        <v>7</v>
      </c>
      <c r="C232" s="16" t="s">
        <v>806</v>
      </c>
      <c r="D232" s="1" t="s">
        <v>912</v>
      </c>
      <c r="F232" s="59">
        <v>347.947</v>
      </c>
    </row>
    <row r="233" spans="1:177">
      <c r="A233" s="17" t="s">
        <v>266</v>
      </c>
      <c r="B233" s="45" t="s">
        <v>453</v>
      </c>
      <c r="C233" s="16" t="s">
        <v>807</v>
      </c>
      <c r="D233" s="1" t="s">
        <v>913</v>
      </c>
      <c r="F233" s="60" t="s">
        <v>1367</v>
      </c>
    </row>
    <row r="234" spans="1:177">
      <c r="A234" s="17" t="s">
        <v>267</v>
      </c>
      <c r="B234" s="45" t="s">
        <v>454</v>
      </c>
      <c r="C234" s="16" t="s">
        <v>808</v>
      </c>
      <c r="D234" s="1" t="s">
        <v>913</v>
      </c>
      <c r="E234" s="21"/>
      <c r="F234" s="60">
        <v>114.117</v>
      </c>
    </row>
    <row r="235" spans="1:177">
      <c r="A235" s="17" t="s">
        <v>268</v>
      </c>
      <c r="B235" s="45" t="s">
        <v>455</v>
      </c>
      <c r="C235" s="16" t="s">
        <v>760</v>
      </c>
      <c r="D235" s="1" t="s">
        <v>913</v>
      </c>
      <c r="E235" s="27" t="s">
        <v>762</v>
      </c>
      <c r="F235" s="59">
        <v>46.439</v>
      </c>
    </row>
    <row r="236" spans="1:177">
      <c r="A236" s="17" t="s">
        <v>269</v>
      </c>
      <c r="B236" s="45" t="s">
        <v>456</v>
      </c>
      <c r="C236" s="16" t="s">
        <v>811</v>
      </c>
      <c r="D236" s="1" t="s">
        <v>913</v>
      </c>
      <c r="E236" s="12" t="s">
        <v>1601</v>
      </c>
      <c r="F236" s="59">
        <v>70.605999999999995</v>
      </c>
    </row>
    <row r="237" spans="1:177">
      <c r="A237" s="17" t="s">
        <v>270</v>
      </c>
      <c r="B237" s="45" t="s">
        <v>457</v>
      </c>
      <c r="C237" s="16" t="s">
        <v>812</v>
      </c>
      <c r="D237" s="1" t="s">
        <v>913</v>
      </c>
      <c r="F237" s="59">
        <v>300.23500000000001</v>
      </c>
    </row>
    <row r="238" spans="1:177">
      <c r="A238" s="17" t="s">
        <v>271</v>
      </c>
      <c r="B238" s="45" t="s">
        <v>458</v>
      </c>
      <c r="C238" s="21" t="s">
        <v>649</v>
      </c>
      <c r="D238" s="10" t="s">
        <v>912</v>
      </c>
      <c r="E238" s="21"/>
      <c r="F238" s="60">
        <v>172.87700000000001</v>
      </c>
    </row>
    <row r="239" spans="1:177" s="24" customFormat="1">
      <c r="A239" s="17" t="s">
        <v>272</v>
      </c>
      <c r="B239" s="45" t="s">
        <v>527</v>
      </c>
      <c r="C239" s="16" t="s">
        <v>813</v>
      </c>
      <c r="D239" s="1" t="s">
        <v>912</v>
      </c>
      <c r="E239" s="6"/>
      <c r="F239" s="59">
        <v>72</v>
      </c>
      <c r="G239" s="6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</row>
    <row r="240" spans="1:177">
      <c r="A240" s="17" t="s">
        <v>273</v>
      </c>
      <c r="B240" s="45" t="s">
        <v>459</v>
      </c>
      <c r="C240" s="16" t="s">
        <v>814</v>
      </c>
      <c r="D240" s="1" t="s">
        <v>913</v>
      </c>
      <c r="F240" s="59">
        <v>1506.2750000000001</v>
      </c>
      <c r="G240" s="6">
        <v>1</v>
      </c>
    </row>
    <row r="241" spans="1:177">
      <c r="A241" s="17" t="s">
        <v>274</v>
      </c>
      <c r="B241" s="45" t="s">
        <v>460</v>
      </c>
      <c r="C241" s="16" t="s">
        <v>815</v>
      </c>
      <c r="D241" s="1" t="s">
        <v>913</v>
      </c>
      <c r="F241" s="59">
        <v>851.50800000000004</v>
      </c>
      <c r="G241" s="6">
        <v>1</v>
      </c>
    </row>
    <row r="242" spans="1:177">
      <c r="A242" s="17" t="s">
        <v>275</v>
      </c>
      <c r="B242" s="45" t="s">
        <v>461</v>
      </c>
      <c r="C242" s="16" t="s">
        <v>817</v>
      </c>
      <c r="D242" s="1" t="s">
        <v>915</v>
      </c>
      <c r="E242" s="27" t="s">
        <v>584</v>
      </c>
      <c r="F242" s="59">
        <v>626.68399999999997</v>
      </c>
    </row>
    <row r="243" spans="1:177">
      <c r="A243" s="17" t="s">
        <v>276</v>
      </c>
      <c r="B243" s="45" t="s">
        <v>462</v>
      </c>
      <c r="C243" s="16" t="s">
        <v>818</v>
      </c>
      <c r="D243" s="1" t="s">
        <v>913</v>
      </c>
      <c r="F243" s="59">
        <v>114.117</v>
      </c>
    </row>
    <row r="244" spans="1:177">
      <c r="A244" s="17" t="s">
        <v>277</v>
      </c>
      <c r="B244" s="45" t="s">
        <v>463</v>
      </c>
      <c r="C244" s="16" t="s">
        <v>819</v>
      </c>
      <c r="D244" s="1" t="s">
        <v>913</v>
      </c>
      <c r="F244" s="59">
        <v>475.52600000000001</v>
      </c>
      <c r="G244" s="6">
        <v>1</v>
      </c>
    </row>
    <row r="245" spans="1:177">
      <c r="A245" s="17" t="s">
        <v>278</v>
      </c>
      <c r="B245" s="45" t="s">
        <v>464</v>
      </c>
      <c r="C245" s="16" t="s">
        <v>1566</v>
      </c>
      <c r="D245" s="1" t="s">
        <v>913</v>
      </c>
      <c r="E245" s="49" t="s">
        <v>1604</v>
      </c>
      <c r="F245" s="59">
        <v>172.078</v>
      </c>
    </row>
    <row r="246" spans="1:177">
      <c r="A246" s="17" t="s">
        <v>279</v>
      </c>
      <c r="B246" s="45" t="s">
        <v>1603</v>
      </c>
      <c r="C246" s="16" t="s">
        <v>1567</v>
      </c>
      <c r="D246" s="1" t="s">
        <v>913</v>
      </c>
      <c r="E246" s="12" t="s">
        <v>1602</v>
      </c>
      <c r="F246" s="59">
        <v>132.87700000000001</v>
      </c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  <c r="EO246" s="24"/>
      <c r="EP246" s="24"/>
      <c r="EQ246" s="24"/>
      <c r="ER246" s="24"/>
      <c r="ES246" s="24"/>
      <c r="ET246" s="24"/>
      <c r="EU246" s="24"/>
      <c r="EV246" s="24"/>
      <c r="EW246" s="24"/>
      <c r="EX246" s="24"/>
      <c r="EY246" s="24"/>
      <c r="EZ246" s="24"/>
      <c r="FA246" s="24"/>
      <c r="FB246" s="24"/>
      <c r="FC246" s="24"/>
      <c r="FD246" s="24"/>
      <c r="FE246" s="24"/>
      <c r="FF246" s="24"/>
      <c r="FG246" s="24"/>
      <c r="FH246" s="24"/>
      <c r="FI246" s="24"/>
      <c r="FJ246" s="24"/>
      <c r="FK246" s="24"/>
      <c r="FL246" s="24"/>
      <c r="FM246" s="24"/>
      <c r="FN246" s="24"/>
      <c r="FO246" s="24"/>
      <c r="FP246" s="24"/>
      <c r="FQ246" s="24"/>
      <c r="FR246" s="24"/>
      <c r="FS246" s="24"/>
      <c r="FT246" s="24"/>
      <c r="FU246" s="24"/>
    </row>
    <row r="247" spans="1:177">
      <c r="A247" s="17" t="s">
        <v>280</v>
      </c>
      <c r="B247" s="45" t="s">
        <v>465</v>
      </c>
      <c r="C247" s="12" t="s">
        <v>627</v>
      </c>
      <c r="D247" s="10" t="s">
        <v>912</v>
      </c>
      <c r="E247" s="12" t="s">
        <v>622</v>
      </c>
      <c r="F247" s="60" t="s">
        <v>1367</v>
      </c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</row>
    <row r="248" spans="1:177">
      <c r="A248" s="17" t="s">
        <v>281</v>
      </c>
      <c r="B248" s="45" t="s">
        <v>528</v>
      </c>
      <c r="C248" s="16" t="s">
        <v>820</v>
      </c>
      <c r="D248" s="1" t="s">
        <v>912</v>
      </c>
      <c r="E248" s="30" t="s">
        <v>605</v>
      </c>
      <c r="F248" s="59">
        <v>340.26100000000002</v>
      </c>
    </row>
    <row r="249" spans="1:177">
      <c r="A249" s="17" t="s">
        <v>282</v>
      </c>
      <c r="B249" s="45" t="s">
        <v>1600</v>
      </c>
      <c r="C249" s="16" t="s">
        <v>1053</v>
      </c>
      <c r="D249" s="1" t="s">
        <v>912</v>
      </c>
      <c r="E249" s="30" t="s">
        <v>605</v>
      </c>
      <c r="F249" s="59">
        <v>340.26100000000002</v>
      </c>
    </row>
    <row r="250" spans="1:177">
      <c r="A250" s="17" t="s">
        <v>283</v>
      </c>
      <c r="B250" s="45" t="s">
        <v>466</v>
      </c>
      <c r="C250" s="16" t="s">
        <v>821</v>
      </c>
      <c r="D250" s="1" t="s">
        <v>913</v>
      </c>
      <c r="F250" s="59">
        <v>31.577999999999999</v>
      </c>
    </row>
    <row r="251" spans="1:177">
      <c r="A251" s="17" t="s">
        <v>284</v>
      </c>
      <c r="B251" s="45" t="s">
        <v>1399</v>
      </c>
      <c r="C251" s="16" t="s">
        <v>823</v>
      </c>
      <c r="D251" s="1" t="s">
        <v>913</v>
      </c>
      <c r="E251" s="30" t="s">
        <v>565</v>
      </c>
      <c r="F251" s="59">
        <v>1179.4639999999999</v>
      </c>
    </row>
    <row r="252" spans="1:177">
      <c r="A252" s="17" t="s">
        <v>285</v>
      </c>
      <c r="B252" s="45" t="s">
        <v>467</v>
      </c>
      <c r="C252" s="16" t="s">
        <v>824</v>
      </c>
      <c r="D252" s="1" t="s">
        <v>912</v>
      </c>
      <c r="F252" s="59">
        <v>384.15600000000001</v>
      </c>
    </row>
    <row r="253" spans="1:177">
      <c r="A253" s="17" t="s">
        <v>286</v>
      </c>
      <c r="B253" s="45" t="s">
        <v>33</v>
      </c>
      <c r="C253" s="16" t="s">
        <v>825</v>
      </c>
      <c r="D253" s="1" t="s">
        <v>913</v>
      </c>
      <c r="F253" s="59">
        <v>50.039000000000001</v>
      </c>
      <c r="G253" s="6">
        <v>1</v>
      </c>
    </row>
    <row r="254" spans="1:177">
      <c r="A254" s="17" t="s">
        <v>287</v>
      </c>
      <c r="B254" s="45" t="s">
        <v>468</v>
      </c>
      <c r="C254" s="16" t="s">
        <v>826</v>
      </c>
      <c r="D254" s="1" t="s">
        <v>913</v>
      </c>
      <c r="E254" s="4"/>
      <c r="F254" s="60" t="s">
        <v>1367</v>
      </c>
      <c r="G254" s="6">
        <v>1</v>
      </c>
    </row>
    <row r="255" spans="1:177">
      <c r="A255" s="17" t="s">
        <v>288</v>
      </c>
      <c r="B255" s="45" t="s">
        <v>469</v>
      </c>
      <c r="C255" s="16" t="s">
        <v>827</v>
      </c>
      <c r="D255" s="1" t="s">
        <v>913</v>
      </c>
      <c r="F255" s="59">
        <v>1201.992</v>
      </c>
      <c r="G255" s="6">
        <v>1</v>
      </c>
    </row>
    <row r="256" spans="1:177">
      <c r="A256" s="17" t="s">
        <v>289</v>
      </c>
      <c r="B256" s="45" t="s">
        <v>470</v>
      </c>
      <c r="C256" s="16" t="s">
        <v>829</v>
      </c>
      <c r="D256" s="1" t="s">
        <v>912</v>
      </c>
      <c r="F256" s="59">
        <v>906.84199999999998</v>
      </c>
    </row>
    <row r="257" spans="1:53">
      <c r="A257" s="17" t="s">
        <v>290</v>
      </c>
      <c r="B257" s="45" t="s">
        <v>311</v>
      </c>
      <c r="C257" s="16" t="s">
        <v>830</v>
      </c>
      <c r="D257" s="1" t="s">
        <v>913</v>
      </c>
      <c r="F257" s="59">
        <v>366.375</v>
      </c>
      <c r="G257" s="6">
        <v>1</v>
      </c>
    </row>
    <row r="258" spans="1:53" s="24" customFormat="1">
      <c r="A258" s="17" t="s">
        <v>291</v>
      </c>
      <c r="B258" s="45" t="s">
        <v>471</v>
      </c>
      <c r="C258" s="16" t="s">
        <v>831</v>
      </c>
      <c r="D258" s="1" t="s">
        <v>912</v>
      </c>
      <c r="E258" s="27" t="s">
        <v>551</v>
      </c>
      <c r="F258" s="59">
        <v>232.19300000000001</v>
      </c>
      <c r="G258" s="6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</row>
    <row r="259" spans="1:53">
      <c r="A259" s="17" t="s">
        <v>292</v>
      </c>
      <c r="B259" s="45" t="s">
        <v>472</v>
      </c>
      <c r="C259" s="12" t="s">
        <v>626</v>
      </c>
      <c r="D259" s="10" t="s">
        <v>912</v>
      </c>
      <c r="E259" s="12" t="s">
        <v>622</v>
      </c>
      <c r="F259" s="60">
        <v>475.52600000000001</v>
      </c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</row>
    <row r="260" spans="1:53">
      <c r="A260" s="17" t="s">
        <v>293</v>
      </c>
      <c r="B260" s="45" t="s">
        <v>473</v>
      </c>
      <c r="C260" s="16" t="s">
        <v>832</v>
      </c>
      <c r="D260" s="1" t="s">
        <v>912</v>
      </c>
      <c r="F260" s="59">
        <v>384.15600000000001</v>
      </c>
    </row>
    <row r="261" spans="1:53">
      <c r="A261" s="17" t="s">
        <v>294</v>
      </c>
      <c r="B261" s="45" t="s">
        <v>474</v>
      </c>
      <c r="C261" s="6" t="s">
        <v>569</v>
      </c>
      <c r="D261" s="10" t="s">
        <v>913</v>
      </c>
      <c r="E261" s="30" t="s">
        <v>612</v>
      </c>
      <c r="F261" s="59">
        <v>153.51</v>
      </c>
    </row>
    <row r="262" spans="1:53">
      <c r="A262" s="17" t="s">
        <v>295</v>
      </c>
      <c r="B262" s="45" t="s">
        <v>529</v>
      </c>
      <c r="C262" s="12" t="s">
        <v>734</v>
      </c>
      <c r="D262" s="10" t="s">
        <v>912</v>
      </c>
      <c r="E262" s="27" t="s">
        <v>735</v>
      </c>
      <c r="F262" s="60" t="s">
        <v>1367</v>
      </c>
    </row>
    <row r="263" spans="1:53">
      <c r="A263" s="17" t="s">
        <v>296</v>
      </c>
      <c r="B263" s="45" t="s">
        <v>530</v>
      </c>
      <c r="C263" s="12" t="s">
        <v>737</v>
      </c>
      <c r="D263" s="10" t="s">
        <v>912</v>
      </c>
      <c r="E263" s="27" t="s">
        <v>735</v>
      </c>
      <c r="F263" s="60" t="s">
        <v>1367</v>
      </c>
    </row>
    <row r="264" spans="1:53">
      <c r="A264" s="17" t="s">
        <v>297</v>
      </c>
      <c r="B264" s="45" t="s">
        <v>475</v>
      </c>
      <c r="C264" s="16" t="s">
        <v>833</v>
      </c>
      <c r="D264" s="1" t="s">
        <v>912</v>
      </c>
      <c r="E264" s="27" t="s">
        <v>533</v>
      </c>
      <c r="F264" s="60">
        <v>192.74700000000001</v>
      </c>
    </row>
    <row r="265" spans="1:53">
      <c r="A265" s="17" t="s">
        <v>298</v>
      </c>
      <c r="B265" s="45" t="s">
        <v>476</v>
      </c>
      <c r="C265" s="16" t="s">
        <v>834</v>
      </c>
      <c r="D265" s="1" t="s">
        <v>913</v>
      </c>
      <c r="F265" s="59">
        <v>563.52599999999995</v>
      </c>
      <c r="G265" s="6">
        <v>1</v>
      </c>
    </row>
    <row r="266" spans="1:53">
      <c r="A266" s="17" t="s">
        <v>299</v>
      </c>
      <c r="B266" s="45" t="s">
        <v>477</v>
      </c>
      <c r="C266" s="16" t="s">
        <v>835</v>
      </c>
      <c r="D266" s="1" t="s">
        <v>913</v>
      </c>
      <c r="E266" s="27" t="s">
        <v>837</v>
      </c>
      <c r="F266" s="59">
        <v>15.71</v>
      </c>
    </row>
    <row r="267" spans="1:53">
      <c r="A267" s="17" t="s">
        <v>300</v>
      </c>
      <c r="B267" s="45" t="s">
        <v>478</v>
      </c>
      <c r="C267" s="16" t="s">
        <v>836</v>
      </c>
      <c r="D267" s="1" t="s">
        <v>913</v>
      </c>
      <c r="F267" s="59">
        <v>538.42399999999998</v>
      </c>
      <c r="G267" s="6">
        <v>1</v>
      </c>
    </row>
    <row r="268" spans="1:53">
      <c r="A268" s="17" t="s">
        <v>301</v>
      </c>
      <c r="B268" s="45" t="s">
        <v>479</v>
      </c>
      <c r="C268" s="16" t="s">
        <v>839</v>
      </c>
      <c r="D268" s="1" t="s">
        <v>913</v>
      </c>
      <c r="E268" s="30" t="s">
        <v>709</v>
      </c>
      <c r="F268" s="60">
        <v>86.438999999999993</v>
      </c>
      <c r="G268" s="6">
        <v>1</v>
      </c>
    </row>
    <row r="269" spans="1:53">
      <c r="A269" s="17" t="s">
        <v>302</v>
      </c>
      <c r="B269" s="45" t="s">
        <v>480</v>
      </c>
      <c r="C269" s="16" t="s">
        <v>840</v>
      </c>
      <c r="D269" s="1" t="s">
        <v>913</v>
      </c>
      <c r="F269" s="59">
        <v>425.75400000000002</v>
      </c>
      <c r="G269" s="6">
        <v>1</v>
      </c>
    </row>
    <row r="270" spans="1:53">
      <c r="A270" s="17" t="s">
        <v>303</v>
      </c>
      <c r="B270" s="45" t="s">
        <v>481</v>
      </c>
      <c r="C270" s="16" t="s">
        <v>841</v>
      </c>
      <c r="D270" s="1" t="s">
        <v>913</v>
      </c>
      <c r="F270" s="59">
        <v>488.846</v>
      </c>
    </row>
    <row r="271" spans="1:53">
      <c r="A271" s="17" t="s">
        <v>651</v>
      </c>
      <c r="B271" s="45" t="s">
        <v>482</v>
      </c>
      <c r="C271" s="16" t="s">
        <v>842</v>
      </c>
      <c r="D271" s="1" t="s">
        <v>912</v>
      </c>
      <c r="E271" s="27" t="s">
        <v>533</v>
      </c>
      <c r="F271" s="59">
        <v>192.74700000000001</v>
      </c>
    </row>
    <row r="272" spans="1:53">
      <c r="A272" s="17" t="s">
        <v>304</v>
      </c>
      <c r="B272" s="45" t="s">
        <v>483</v>
      </c>
      <c r="C272" s="16" t="s">
        <v>843</v>
      </c>
      <c r="D272" s="1" t="s">
        <v>912</v>
      </c>
      <c r="E272" s="27" t="s">
        <v>533</v>
      </c>
      <c r="F272" s="59">
        <v>192.74700000000001</v>
      </c>
    </row>
    <row r="273" spans="1:7">
      <c r="A273" s="17" t="s">
        <v>305</v>
      </c>
      <c r="B273" s="45" t="s">
        <v>484</v>
      </c>
      <c r="C273" s="16" t="s">
        <v>844</v>
      </c>
      <c r="D273" s="1" t="s">
        <v>912</v>
      </c>
      <c r="E273" s="27" t="s">
        <v>533</v>
      </c>
      <c r="F273" s="59">
        <v>192.74700000000001</v>
      </c>
    </row>
    <row r="274" spans="1:7">
      <c r="A274" s="17" t="s">
        <v>306</v>
      </c>
      <c r="B274" s="45" t="s">
        <v>1677</v>
      </c>
      <c r="C274" s="16" t="s">
        <v>845</v>
      </c>
      <c r="D274" s="1" t="s">
        <v>913</v>
      </c>
      <c r="F274" s="59">
        <v>452.95499999999998</v>
      </c>
      <c r="G274" s="6">
        <v>1</v>
      </c>
    </row>
    <row r="275" spans="1:7">
      <c r="A275" s="17" t="str">
        <f>A274</f>
        <v>B-266</v>
      </c>
      <c r="B275" s="45" t="s">
        <v>1678</v>
      </c>
      <c r="C275" s="16" t="s">
        <v>845</v>
      </c>
      <c r="D275" s="1" t="s">
        <v>913</v>
      </c>
      <c r="F275" s="63">
        <v>359.05</v>
      </c>
      <c r="G275" s="6">
        <v>1</v>
      </c>
    </row>
    <row r="276" spans="1:7">
      <c r="A276" s="17" t="s">
        <v>307</v>
      </c>
      <c r="B276" s="45" t="s">
        <v>531</v>
      </c>
      <c r="C276" s="16" t="s">
        <v>846</v>
      </c>
      <c r="D276" s="1" t="s">
        <v>912</v>
      </c>
      <c r="E276" s="30" t="s">
        <v>676</v>
      </c>
      <c r="F276" s="59">
        <v>347.48</v>
      </c>
    </row>
    <row r="277" spans="1:7">
      <c r="A277" s="17" t="s">
        <v>861</v>
      </c>
      <c r="B277" s="45" t="s">
        <v>485</v>
      </c>
      <c r="C277" s="16" t="s">
        <v>841</v>
      </c>
      <c r="D277" s="1" t="s">
        <v>913</v>
      </c>
      <c r="F277" s="59">
        <v>72.210999999999999</v>
      </c>
    </row>
    <row r="278" spans="1:7">
      <c r="A278" s="17" t="s">
        <v>862</v>
      </c>
      <c r="B278" s="45" t="s">
        <v>486</v>
      </c>
      <c r="C278" s="16" t="s">
        <v>847</v>
      </c>
      <c r="D278" s="1" t="s">
        <v>912</v>
      </c>
      <c r="F278" s="59">
        <v>123.58</v>
      </c>
    </row>
    <row r="279" spans="1:7">
      <c r="A279" s="17" t="s">
        <v>865</v>
      </c>
      <c r="B279" s="45" t="s">
        <v>487</v>
      </c>
      <c r="C279" s="16" t="s">
        <v>848</v>
      </c>
      <c r="D279" s="1" t="s">
        <v>913</v>
      </c>
      <c r="E279" s="13"/>
      <c r="F279" s="60" t="s">
        <v>1367</v>
      </c>
    </row>
    <row r="280" spans="1:7">
      <c r="A280" s="17" t="s">
        <v>868</v>
      </c>
      <c r="B280" s="45" t="s">
        <v>488</v>
      </c>
      <c r="C280" s="16" t="s">
        <v>849</v>
      </c>
      <c r="D280" s="1" t="s">
        <v>913</v>
      </c>
      <c r="E280" s="13"/>
      <c r="F280" s="60">
        <v>1082.674</v>
      </c>
    </row>
    <row r="281" spans="1:7">
      <c r="A281" s="17" t="s">
        <v>870</v>
      </c>
      <c r="B281" s="45" t="s">
        <v>489</v>
      </c>
      <c r="C281" s="16" t="s">
        <v>851</v>
      </c>
      <c r="D281" s="1" t="s">
        <v>913</v>
      </c>
      <c r="F281" s="59">
        <v>600.16800000000001</v>
      </c>
      <c r="G281" s="6">
        <v>1</v>
      </c>
    </row>
    <row r="282" spans="1:7">
      <c r="A282" s="17" t="s">
        <v>874</v>
      </c>
      <c r="B282" s="45" t="s">
        <v>490</v>
      </c>
      <c r="C282" s="12" t="s">
        <v>672</v>
      </c>
      <c r="D282" s="10" t="s">
        <v>913</v>
      </c>
      <c r="E282" s="30" t="s">
        <v>549</v>
      </c>
      <c r="F282" s="59">
        <v>118.117</v>
      </c>
    </row>
    <row r="283" spans="1:7">
      <c r="A283" s="17" t="s">
        <v>877</v>
      </c>
      <c r="B283" s="45" t="s">
        <v>491</v>
      </c>
      <c r="C283" s="16" t="s">
        <v>852</v>
      </c>
      <c r="D283" s="1" t="s">
        <v>913</v>
      </c>
      <c r="F283" s="59">
        <v>1275.8989999999999</v>
      </c>
      <c r="G283" s="6">
        <v>1</v>
      </c>
    </row>
    <row r="284" spans="1:7">
      <c r="A284" s="17" t="s">
        <v>879</v>
      </c>
      <c r="B284" s="45" t="s">
        <v>492</v>
      </c>
      <c r="C284" s="16" t="s">
        <v>853</v>
      </c>
      <c r="D284" s="1" t="s">
        <v>913</v>
      </c>
      <c r="F284" s="60" t="s">
        <v>1367</v>
      </c>
      <c r="G284" s="6">
        <v>1</v>
      </c>
    </row>
    <row r="285" spans="1:7">
      <c r="A285" s="17" t="s">
        <v>885</v>
      </c>
      <c r="B285" s="45" t="s">
        <v>493</v>
      </c>
      <c r="C285" s="16" t="s">
        <v>854</v>
      </c>
      <c r="D285" s="1" t="s">
        <v>913</v>
      </c>
      <c r="F285" s="59">
        <v>78.605999999999995</v>
      </c>
    </row>
    <row r="286" spans="1:7">
      <c r="A286" s="17" t="s">
        <v>889</v>
      </c>
      <c r="B286" s="45" t="s">
        <v>494</v>
      </c>
      <c r="C286" s="16" t="s">
        <v>855</v>
      </c>
      <c r="D286" s="1" t="s">
        <v>912</v>
      </c>
      <c r="F286" s="60" t="s">
        <v>1367</v>
      </c>
    </row>
    <row r="287" spans="1:7">
      <c r="A287" s="17" t="s">
        <v>890</v>
      </c>
      <c r="B287" s="45" t="s">
        <v>5</v>
      </c>
      <c r="C287" s="16" t="s">
        <v>856</v>
      </c>
      <c r="D287" s="1" t="s">
        <v>912</v>
      </c>
      <c r="F287" s="59">
        <v>56.439</v>
      </c>
    </row>
    <row r="288" spans="1:7">
      <c r="A288" s="17" t="s">
        <v>892</v>
      </c>
      <c r="B288" s="45" t="s">
        <v>495</v>
      </c>
      <c r="C288" s="16" t="s">
        <v>857</v>
      </c>
      <c r="D288" s="1" t="s">
        <v>913</v>
      </c>
      <c r="F288" s="59">
        <v>140.97399999999999</v>
      </c>
    </row>
    <row r="289" spans="1:8">
      <c r="A289" s="17" t="s">
        <v>893</v>
      </c>
      <c r="B289" s="45" t="s">
        <v>20</v>
      </c>
      <c r="C289" s="16" t="s">
        <v>858</v>
      </c>
      <c r="D289" s="1" t="s">
        <v>912</v>
      </c>
      <c r="F289" s="59">
        <v>1140.7049999999999</v>
      </c>
    </row>
    <row r="290" spans="1:8">
      <c r="A290" s="17" t="s">
        <v>1054</v>
      </c>
      <c r="B290" s="45" t="s">
        <v>496</v>
      </c>
      <c r="C290" s="16" t="s">
        <v>859</v>
      </c>
      <c r="D290" s="1" t="s">
        <v>913</v>
      </c>
      <c r="F290" s="59">
        <v>452.94900000000001</v>
      </c>
    </row>
    <row r="291" spans="1:8">
      <c r="A291" s="17" t="s">
        <v>1055</v>
      </c>
      <c r="B291" s="45" t="s">
        <v>30</v>
      </c>
      <c r="C291" s="16" t="s">
        <v>860</v>
      </c>
      <c r="D291" s="1" t="s">
        <v>913</v>
      </c>
      <c r="F291" s="59">
        <v>78.605999999999995</v>
      </c>
    </row>
    <row r="292" spans="1:8">
      <c r="A292" s="17" t="s">
        <v>1056</v>
      </c>
      <c r="B292" s="45" t="s">
        <v>1713</v>
      </c>
      <c r="C292" s="12" t="s">
        <v>1721</v>
      </c>
      <c r="D292" s="10" t="s">
        <v>912</v>
      </c>
      <c r="E292" s="30"/>
      <c r="F292" s="59">
        <v>132.97399999999999</v>
      </c>
    </row>
    <row r="293" spans="1:8">
      <c r="A293" s="17" t="s">
        <v>1057</v>
      </c>
      <c r="B293" s="45" t="s">
        <v>1540</v>
      </c>
      <c r="C293" s="16" t="s">
        <v>1541</v>
      </c>
      <c r="D293" s="1" t="s">
        <v>1542</v>
      </c>
      <c r="F293" s="76" t="s">
        <v>1367</v>
      </c>
      <c r="G293" s="6">
        <v>1</v>
      </c>
    </row>
    <row r="294" spans="1:8">
      <c r="A294" s="17" t="s">
        <v>1093</v>
      </c>
      <c r="B294" s="45" t="s">
        <v>1710</v>
      </c>
      <c r="C294" s="12" t="s">
        <v>1711</v>
      </c>
      <c r="D294" s="1" t="s">
        <v>913</v>
      </c>
      <c r="F294" s="10">
        <v>1612.1990000000001</v>
      </c>
    </row>
    <row r="295" spans="1:8">
      <c r="A295" s="17" t="s">
        <v>1578</v>
      </c>
      <c r="B295" s="50" t="s">
        <v>882</v>
      </c>
      <c r="C295" s="12" t="s">
        <v>881</v>
      </c>
      <c r="D295" s="10" t="s">
        <v>913</v>
      </c>
      <c r="E295"/>
      <c r="F295" s="76" t="s">
        <v>1367</v>
      </c>
      <c r="G295" s="6">
        <v>1</v>
      </c>
    </row>
    <row r="296" spans="1:8">
      <c r="A296" s="17" t="s">
        <v>1691</v>
      </c>
      <c r="B296" s="50" t="s">
        <v>883</v>
      </c>
      <c r="C296" s="12" t="s">
        <v>1707</v>
      </c>
      <c r="D296" s="10" t="s">
        <v>913</v>
      </c>
      <c r="E296"/>
      <c r="F296" s="76" t="s">
        <v>1367</v>
      </c>
      <c r="G296" s="6">
        <v>1</v>
      </c>
    </row>
    <row r="297" spans="1:8">
      <c r="A297" s="17" t="s">
        <v>1695</v>
      </c>
      <c r="B297" s="50" t="s">
        <v>884</v>
      </c>
      <c r="C297" s="12" t="s">
        <v>1707</v>
      </c>
      <c r="D297" s="10" t="s">
        <v>913</v>
      </c>
      <c r="E297"/>
      <c r="F297" s="76" t="s">
        <v>1367</v>
      </c>
      <c r="G297" s="6">
        <v>1</v>
      </c>
    </row>
    <row r="298" spans="1:8">
      <c r="A298" s="17" t="s">
        <v>1701</v>
      </c>
      <c r="B298" s="50" t="s">
        <v>1577</v>
      </c>
      <c r="C298" s="12" t="s">
        <v>1708</v>
      </c>
      <c r="D298" s="1" t="s">
        <v>1542</v>
      </c>
      <c r="E298"/>
      <c r="F298" s="76" t="s">
        <v>1367</v>
      </c>
      <c r="G298" s="6">
        <v>1</v>
      </c>
    </row>
    <row r="299" spans="1:8">
      <c r="A299" s="17" t="s">
        <v>1709</v>
      </c>
      <c r="B299" s="50" t="s">
        <v>886</v>
      </c>
      <c r="C299" s="12" t="s">
        <v>719</v>
      </c>
      <c r="D299" s="72" t="s">
        <v>912</v>
      </c>
      <c r="E299"/>
      <c r="F299" s="76" t="s">
        <v>1367</v>
      </c>
    </row>
    <row r="300" spans="1:8">
      <c r="A300" s="17" t="s">
        <v>1712</v>
      </c>
      <c r="B300" s="50" t="s">
        <v>1543</v>
      </c>
      <c r="C300" s="12" t="s">
        <v>891</v>
      </c>
      <c r="D300" s="10" t="s">
        <v>912</v>
      </c>
      <c r="E300"/>
      <c r="F300" s="76" t="s">
        <v>1367</v>
      </c>
    </row>
    <row r="301" spans="1:8" ht="12.75" customHeight="1">
      <c r="B301" s="50" t="s">
        <v>1684</v>
      </c>
      <c r="C301" s="12"/>
      <c r="D301" s="10"/>
      <c r="F301" s="69">
        <f>AVERAGE(F4:F300)</f>
        <v>343.1342162162162</v>
      </c>
      <c r="G301" s="12"/>
    </row>
    <row r="302" spans="1:8" ht="12.75" customHeight="1">
      <c r="B302" s="50" t="s">
        <v>1765</v>
      </c>
      <c r="C302" s="12"/>
      <c r="D302" s="10"/>
      <c r="F302" s="69"/>
      <c r="G302" s="12">
        <f>SUM(G4:G301)</f>
        <v>91</v>
      </c>
      <c r="H302" s="75">
        <f>G302/291</f>
        <v>0.3127147766323024</v>
      </c>
    </row>
    <row r="303" spans="1:8" ht="12.75" customHeight="1">
      <c r="B303" s="27" t="s">
        <v>1683</v>
      </c>
      <c r="C303"/>
      <c r="G303" s="12"/>
    </row>
    <row r="304" spans="1:8" ht="12.75" customHeight="1">
      <c r="B304"/>
      <c r="C304"/>
      <c r="G304"/>
    </row>
    <row r="305" spans="3:6" ht="12.75" customHeight="1">
      <c r="C305"/>
    </row>
    <row r="314" spans="3:6">
      <c r="C314" s="4"/>
      <c r="D314" s="8"/>
      <c r="E314" s="4"/>
      <c r="F314"/>
    </row>
    <row r="315" spans="3:6">
      <c r="C315" s="4"/>
      <c r="D315" s="8"/>
      <c r="E315" s="4"/>
      <c r="F315"/>
    </row>
    <row r="316" spans="3:6">
      <c r="C316" s="11"/>
      <c r="D316" s="8"/>
      <c r="E316" s="11"/>
      <c r="F316"/>
    </row>
    <row r="317" spans="3:6">
      <c r="C317" s="4"/>
      <c r="D317" s="8"/>
      <c r="E317" s="4"/>
      <c r="F317"/>
    </row>
    <row r="318" spans="3:6">
      <c r="C318" s="4"/>
      <c r="D318" s="8"/>
      <c r="E318" s="4"/>
      <c r="F318"/>
    </row>
    <row r="320" spans="3:6">
      <c r="C320" s="4"/>
      <c r="D320" s="8"/>
      <c r="E320" s="4"/>
      <c r="F320"/>
    </row>
    <row r="324" spans="2:6">
      <c r="B324"/>
      <c r="C324"/>
      <c r="D324"/>
      <c r="E324"/>
      <c r="F324"/>
    </row>
    <row r="325" spans="2:6">
      <c r="B325"/>
      <c r="C325"/>
      <c r="D325"/>
      <c r="E325"/>
      <c r="F325"/>
    </row>
    <row r="326" spans="2:6">
      <c r="B326"/>
      <c r="C326"/>
      <c r="D326"/>
      <c r="E326"/>
      <c r="F326"/>
    </row>
    <row r="327" spans="2:6">
      <c r="B327"/>
      <c r="C327"/>
      <c r="D327"/>
      <c r="E327"/>
      <c r="F327"/>
    </row>
    <row r="328" spans="2:6">
      <c r="B328"/>
      <c r="C328"/>
      <c r="D328"/>
      <c r="E328"/>
      <c r="F328"/>
    </row>
    <row r="329" spans="2:6">
      <c r="B329"/>
      <c r="C329"/>
      <c r="D329"/>
      <c r="E329"/>
      <c r="F329"/>
    </row>
    <row r="330" spans="2:6">
      <c r="B330"/>
      <c r="C330"/>
      <c r="D330"/>
      <c r="E330"/>
      <c r="F330"/>
    </row>
    <row r="331" spans="2:6">
      <c r="B331"/>
      <c r="C331"/>
      <c r="D331"/>
      <c r="E331"/>
      <c r="F331"/>
    </row>
    <row r="332" spans="2:6">
      <c r="B332"/>
      <c r="C332"/>
      <c r="D332"/>
      <c r="E332"/>
      <c r="F332"/>
    </row>
    <row r="333" spans="2:6">
      <c r="B333"/>
      <c r="C333"/>
      <c r="D333"/>
      <c r="E333"/>
      <c r="F333"/>
    </row>
    <row r="334" spans="2:6">
      <c r="B334"/>
      <c r="C334"/>
      <c r="D334"/>
      <c r="E334"/>
      <c r="F334"/>
    </row>
    <row r="335" spans="2:6">
      <c r="B335"/>
      <c r="C335"/>
      <c r="D335"/>
      <c r="E335"/>
      <c r="F335"/>
    </row>
    <row r="336" spans="2:6">
      <c r="B336"/>
      <c r="C336"/>
      <c r="D336"/>
      <c r="E336"/>
      <c r="F336"/>
    </row>
    <row r="337" spans="2:6">
      <c r="B337"/>
      <c r="C337"/>
      <c r="D337"/>
      <c r="E337"/>
      <c r="F337"/>
    </row>
    <row r="338" spans="2:6">
      <c r="B338"/>
      <c r="C338"/>
      <c r="D338"/>
      <c r="E338"/>
      <c r="F338"/>
    </row>
    <row r="339" spans="2:6">
      <c r="B339"/>
      <c r="C339"/>
      <c r="D339"/>
      <c r="E339"/>
      <c r="F339"/>
    </row>
    <row r="340" spans="2:6">
      <c r="B340"/>
      <c r="C340"/>
      <c r="D340"/>
      <c r="E340"/>
      <c r="F340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1"/>
  <sheetViews>
    <sheetView zoomScaleNormal="100" workbookViewId="0">
      <pane xSplit="1" ySplit="2" topLeftCell="B75" activePane="bottomRight" state="frozen"/>
      <selection pane="topRight" activeCell="B1" sqref="B1"/>
      <selection pane="bottomLeft" activeCell="A3" sqref="A3"/>
      <selection pane="bottomRight" activeCell="A146" sqref="A146:XFD146"/>
    </sheetView>
  </sheetViews>
  <sheetFormatPr defaultRowHeight="12.75"/>
  <cols>
    <col min="1" max="1" width="42.85546875" customWidth="1"/>
    <col min="2" max="2" width="13.42578125" style="5" customWidth="1"/>
    <col min="3" max="3" width="14.7109375" style="2" customWidth="1"/>
    <col min="4" max="4" width="77.5703125" style="3" customWidth="1"/>
    <col min="5" max="5" width="55.5703125" style="6" customWidth="1"/>
    <col min="6" max="6" width="47" style="6" customWidth="1"/>
  </cols>
  <sheetData>
    <row r="1" spans="1:6" ht="15.75">
      <c r="A1" s="53" t="s">
        <v>1616</v>
      </c>
    </row>
    <row r="2" spans="1:6" s="54" customFormat="1">
      <c r="A2" s="58" t="str">
        <f>[1]formula!B1</f>
        <v>Mineral name</v>
      </c>
      <c r="B2" s="57" t="s">
        <v>1617</v>
      </c>
      <c r="C2" s="65" t="s">
        <v>1667</v>
      </c>
      <c r="D2" s="56" t="s">
        <v>309</v>
      </c>
      <c r="E2" s="58" t="s">
        <v>894</v>
      </c>
      <c r="F2" s="58" t="s">
        <v>895</v>
      </c>
    </row>
    <row r="3" spans="1:6">
      <c r="A3" t="str">
        <f>'Table 1'!B4</f>
        <v>adachiite</v>
      </c>
      <c r="B3" s="10">
        <v>14</v>
      </c>
      <c r="C3" s="64">
        <v>1</v>
      </c>
      <c r="D3" s="15" t="s">
        <v>1097</v>
      </c>
      <c r="E3" s="12" t="s">
        <v>1698</v>
      </c>
      <c r="F3" s="12" t="s">
        <v>1096</v>
      </c>
    </row>
    <row r="4" spans="1:6">
      <c r="A4" t="str">
        <f>'Table 1'!B5</f>
        <v>admontite</v>
      </c>
      <c r="B4" s="52" t="s">
        <v>1367</v>
      </c>
      <c r="C4" s="2">
        <v>1</v>
      </c>
      <c r="D4" s="15" t="s">
        <v>907</v>
      </c>
      <c r="E4" s="12" t="s">
        <v>1656</v>
      </c>
      <c r="F4" s="73" t="s">
        <v>1367</v>
      </c>
    </row>
    <row r="5" spans="1:6" ht="14.25">
      <c r="A5" s="16" t="str">
        <f>'Table 1'!B6</f>
        <v>aksaite</v>
      </c>
      <c r="B5" s="52" t="s">
        <v>1367</v>
      </c>
      <c r="C5" s="2">
        <v>1</v>
      </c>
      <c r="D5" s="15" t="s">
        <v>908</v>
      </c>
      <c r="E5" s="29" t="s">
        <v>538</v>
      </c>
      <c r="F5" s="73" t="s">
        <v>1367</v>
      </c>
    </row>
    <row r="6" spans="1:6">
      <c r="A6" t="str">
        <f>'Table 1'!B7</f>
        <v>alfredstelznerite</v>
      </c>
      <c r="B6" s="5">
        <v>8</v>
      </c>
      <c r="C6" s="2">
        <v>1</v>
      </c>
      <c r="D6" s="15" t="s">
        <v>909</v>
      </c>
      <c r="E6" s="12" t="s">
        <v>29</v>
      </c>
      <c r="F6" s="12" t="s">
        <v>29</v>
      </c>
    </row>
    <row r="7" spans="1:6">
      <c r="A7" t="str">
        <f>'Table 1'!B8</f>
        <v>aluminomagnesiohulsite</v>
      </c>
      <c r="B7" s="5">
        <v>1538</v>
      </c>
      <c r="C7" s="2">
        <v>3</v>
      </c>
      <c r="D7" s="12" t="s">
        <v>1346</v>
      </c>
      <c r="E7" s="12" t="s">
        <v>1347</v>
      </c>
      <c r="F7" s="6" t="s">
        <v>900</v>
      </c>
    </row>
    <row r="8" spans="1:6">
      <c r="A8" t="str">
        <f>'Table 1'!B9</f>
        <v>ameghinite</v>
      </c>
      <c r="B8" s="10">
        <v>5.86</v>
      </c>
      <c r="C8" s="2">
        <v>1</v>
      </c>
      <c r="D8" s="16" t="s">
        <v>1083</v>
      </c>
      <c r="E8" s="29" t="s">
        <v>1340</v>
      </c>
      <c r="F8" s="12" t="s">
        <v>929</v>
      </c>
    </row>
    <row r="9" spans="1:6">
      <c r="A9" t="str">
        <f>'Table 1'!B10</f>
        <v>ammonioborite</v>
      </c>
      <c r="B9" s="5">
        <v>0</v>
      </c>
      <c r="C9" s="2">
        <v>1</v>
      </c>
      <c r="D9" s="15" t="s">
        <v>919</v>
      </c>
      <c r="E9" s="12" t="s">
        <v>542</v>
      </c>
      <c r="F9" s="12" t="s">
        <v>920</v>
      </c>
    </row>
    <row r="10" spans="1:6">
      <c r="A10" t="str">
        <f>'Table 1'!B11</f>
        <v>aristarainite</v>
      </c>
      <c r="B10" s="5">
        <v>15</v>
      </c>
      <c r="C10" s="2">
        <v>3</v>
      </c>
      <c r="D10" s="3" t="s">
        <v>921</v>
      </c>
      <c r="E10" s="12" t="s">
        <v>922</v>
      </c>
      <c r="F10" s="12" t="s">
        <v>922</v>
      </c>
    </row>
    <row r="11" spans="1:6">
      <c r="A11" t="str">
        <f>'Table 1'!B12</f>
        <v>avogadrite</v>
      </c>
      <c r="B11" s="5">
        <v>320</v>
      </c>
      <c r="C11" s="2">
        <v>3</v>
      </c>
      <c r="D11" s="15" t="s">
        <v>962</v>
      </c>
      <c r="E11" s="12" t="s">
        <v>965</v>
      </c>
      <c r="F11" s="12" t="s">
        <v>964</v>
      </c>
    </row>
    <row r="12" spans="1:6">
      <c r="A12" t="str">
        <f>'Table 1'!B13</f>
        <v>axinite-(fe)</v>
      </c>
      <c r="B12" s="5">
        <v>2690</v>
      </c>
      <c r="C12" s="1" t="s">
        <v>1729</v>
      </c>
      <c r="D12" s="15" t="s">
        <v>923</v>
      </c>
      <c r="E12" s="9" t="s">
        <v>924</v>
      </c>
      <c r="F12" s="12" t="s">
        <v>931</v>
      </c>
    </row>
    <row r="13" spans="1:6">
      <c r="A13" t="str">
        <f>'Table 1'!B14</f>
        <v>axinite-(mg)</v>
      </c>
      <c r="B13" s="5">
        <v>2170</v>
      </c>
      <c r="C13" s="2">
        <v>6</v>
      </c>
      <c r="D13" s="15" t="s">
        <v>932</v>
      </c>
      <c r="E13" s="12" t="s">
        <v>933</v>
      </c>
      <c r="F13" s="12" t="s">
        <v>934</v>
      </c>
    </row>
    <row r="14" spans="1:6">
      <c r="A14" s="16" t="str">
        <f>'Table 1'!B15</f>
        <v>axinite-(mn)</v>
      </c>
      <c r="B14" s="10">
        <v>2600</v>
      </c>
      <c r="C14" s="1" t="s">
        <v>1730</v>
      </c>
      <c r="D14" s="9" t="s">
        <v>1625</v>
      </c>
      <c r="E14" s="12" t="s">
        <v>1626</v>
      </c>
      <c r="F14" s="12" t="s">
        <v>1627</v>
      </c>
    </row>
    <row r="15" spans="1:6" ht="14.25">
      <c r="A15" t="str">
        <f>'Table 1'!B16</f>
        <v>azoproite</v>
      </c>
      <c r="B15" s="5">
        <v>460</v>
      </c>
      <c r="C15" s="2">
        <v>2</v>
      </c>
      <c r="D15" s="15" t="s">
        <v>928</v>
      </c>
      <c r="E15" s="12" t="s">
        <v>926</v>
      </c>
      <c r="F15" s="12" t="s">
        <v>927</v>
      </c>
    </row>
    <row r="16" spans="1:6">
      <c r="A16" t="str">
        <f>'Table 1'!B17</f>
        <v>bakerite</v>
      </c>
      <c r="B16" s="5">
        <v>940</v>
      </c>
      <c r="C16" s="1" t="s">
        <v>1731</v>
      </c>
      <c r="D16" s="15" t="s">
        <v>906</v>
      </c>
      <c r="E16" s="12" t="s">
        <v>930</v>
      </c>
      <c r="F16" s="12" t="s">
        <v>905</v>
      </c>
    </row>
    <row r="17" spans="1:6">
      <c r="A17" t="str">
        <f>'Table 1'!B18</f>
        <v>bandylite</v>
      </c>
      <c r="B17" s="5">
        <v>1.5</v>
      </c>
      <c r="C17" s="2">
        <v>1</v>
      </c>
      <c r="D17" s="15" t="s">
        <v>938</v>
      </c>
      <c r="E17" s="12" t="s">
        <v>939</v>
      </c>
      <c r="F17" s="12" t="s">
        <v>937</v>
      </c>
    </row>
    <row r="18" spans="1:6">
      <c r="A18" t="str">
        <f>'Table 1'!B19</f>
        <v>barberiite</v>
      </c>
      <c r="B18" s="5">
        <v>0</v>
      </c>
      <c r="C18" s="2">
        <v>1</v>
      </c>
      <c r="D18" s="15" t="str">
        <f>D54</f>
        <v>La Fossa crater, Vulcano Island, Aeolian Archipelago, Italy</v>
      </c>
      <c r="E18" s="12" t="s">
        <v>942</v>
      </c>
      <c r="F18" s="12" t="s">
        <v>942</v>
      </c>
    </row>
    <row r="19" spans="1:6">
      <c r="A19" t="str">
        <f>'Table 1'!B20</f>
        <v>behierite</v>
      </c>
      <c r="B19" s="5">
        <v>1760</v>
      </c>
      <c r="C19" s="2">
        <v>2</v>
      </c>
      <c r="D19" s="15" t="s">
        <v>902</v>
      </c>
      <c r="E19" s="12" t="s">
        <v>943</v>
      </c>
      <c r="F19" s="12" t="s">
        <v>904</v>
      </c>
    </row>
    <row r="20" spans="1:6">
      <c r="A20" t="s">
        <v>1702</v>
      </c>
      <c r="B20" s="5">
        <v>1538</v>
      </c>
      <c r="C20" s="2">
        <v>3</v>
      </c>
      <c r="D20" s="15" t="s">
        <v>901</v>
      </c>
      <c r="E20" s="6" t="s">
        <v>899</v>
      </c>
      <c r="F20" s="6" t="s">
        <v>900</v>
      </c>
    </row>
    <row r="21" spans="1:6">
      <c r="A21" t="str">
        <f>'Table 1'!B23</f>
        <v>biringuccite</v>
      </c>
      <c r="B21" s="5">
        <v>0</v>
      </c>
      <c r="C21" s="2">
        <v>1</v>
      </c>
      <c r="D21" s="15" t="s">
        <v>919</v>
      </c>
      <c r="E21" s="12" t="s">
        <v>920</v>
      </c>
      <c r="F21" s="12" t="s">
        <v>920</v>
      </c>
    </row>
    <row r="22" spans="1:6">
      <c r="A22" t="str">
        <f>'Table 1'!B24</f>
        <v>blatterite</v>
      </c>
      <c r="B22" s="5">
        <v>1825</v>
      </c>
      <c r="C22" s="2">
        <v>1</v>
      </c>
      <c r="D22" s="15" t="s">
        <v>1211</v>
      </c>
      <c r="E22" s="12" t="s">
        <v>944</v>
      </c>
      <c r="F22" s="12" t="s">
        <v>898</v>
      </c>
    </row>
    <row r="23" spans="1:6">
      <c r="A23" t="str">
        <f>'Table 1'!B25</f>
        <v>bobtraillite</v>
      </c>
      <c r="B23" s="5">
        <v>124</v>
      </c>
      <c r="C23" s="2">
        <v>1</v>
      </c>
      <c r="D23" t="s">
        <v>945</v>
      </c>
      <c r="E23" s="12" t="s">
        <v>567</v>
      </c>
      <c r="F23" s="6" t="s">
        <v>946</v>
      </c>
    </row>
    <row r="24" spans="1:6">
      <c r="A24" t="str">
        <f>'Table 1'!B26</f>
        <v>bonaccordite</v>
      </c>
      <c r="B24" s="5">
        <v>3100</v>
      </c>
      <c r="C24" s="2">
        <v>1</v>
      </c>
      <c r="D24" s="15" t="s">
        <v>947</v>
      </c>
      <c r="E24" s="12" t="s">
        <v>948</v>
      </c>
      <c r="F24" s="12" t="s">
        <v>949</v>
      </c>
    </row>
    <row r="25" spans="1:6">
      <c r="A25" t="str">
        <f>'Table 1'!B27</f>
        <v>boracite</v>
      </c>
      <c r="B25" s="10">
        <v>510</v>
      </c>
      <c r="C25" s="1" t="s">
        <v>1732</v>
      </c>
      <c r="D25" s="15" t="s">
        <v>951</v>
      </c>
      <c r="E25" s="12" t="s">
        <v>950</v>
      </c>
      <c r="F25" s="12" t="s">
        <v>953</v>
      </c>
    </row>
    <row r="26" spans="1:6">
      <c r="A26" t="str">
        <f>'Table 1'!B28</f>
        <v>boralsilite</v>
      </c>
      <c r="B26" s="5">
        <v>920</v>
      </c>
      <c r="C26" s="2">
        <v>4</v>
      </c>
      <c r="D26" s="3" t="s">
        <v>956</v>
      </c>
      <c r="E26" s="67" t="s">
        <v>1664</v>
      </c>
      <c r="F26" s="67" t="s">
        <v>1638</v>
      </c>
    </row>
    <row r="27" spans="1:6">
      <c r="A27" t="str">
        <f>'Table 1'!B29</f>
        <v>borax</v>
      </c>
      <c r="B27" s="5">
        <v>320</v>
      </c>
      <c r="C27" s="1" t="s">
        <v>1733</v>
      </c>
      <c r="D27" s="15" t="s">
        <v>962</v>
      </c>
      <c r="E27" s="12" t="s">
        <v>961</v>
      </c>
      <c r="F27" s="12" t="s">
        <v>961</v>
      </c>
    </row>
    <row r="28" spans="1:6">
      <c r="A28" t="str">
        <f>'Table 1'!B30</f>
        <v>borcarite</v>
      </c>
      <c r="B28" s="10">
        <v>304</v>
      </c>
      <c r="C28" s="2">
        <v>6</v>
      </c>
      <c r="D28" s="15" t="s">
        <v>1065</v>
      </c>
      <c r="E28" s="12" t="s">
        <v>1064</v>
      </c>
      <c r="F28" s="12" t="s">
        <v>1066</v>
      </c>
    </row>
    <row r="29" spans="1:6">
      <c r="A29" t="str">
        <f>'Table 1'!B31</f>
        <v>borocookeite</v>
      </c>
      <c r="B29" s="5">
        <v>126</v>
      </c>
      <c r="C29" s="2">
        <v>1</v>
      </c>
      <c r="D29" s="15" t="s">
        <v>967</v>
      </c>
      <c r="E29" s="12" t="s">
        <v>575</v>
      </c>
      <c r="F29" s="12" t="s">
        <v>968</v>
      </c>
    </row>
    <row r="30" spans="1:6">
      <c r="A30" t="str">
        <f>'Table 1'!B32</f>
        <v>boromullite</v>
      </c>
      <c r="B30" s="10">
        <v>1800</v>
      </c>
      <c r="C30" s="2">
        <v>1</v>
      </c>
      <c r="D30" s="15" t="s">
        <v>958</v>
      </c>
      <c r="E30" s="12" t="s">
        <v>577</v>
      </c>
      <c r="F30" s="12" t="s">
        <v>957</v>
      </c>
    </row>
    <row r="31" spans="1:6">
      <c r="A31" t="str">
        <f>'Table 1'!B34</f>
        <v>boromuscovite-1M</v>
      </c>
      <c r="B31" s="5">
        <v>336</v>
      </c>
      <c r="C31" s="2">
        <v>3</v>
      </c>
      <c r="D31" s="15" t="s">
        <v>969</v>
      </c>
      <c r="E31" s="12" t="s">
        <v>1639</v>
      </c>
      <c r="F31" s="12" t="s">
        <v>1407</v>
      </c>
    </row>
    <row r="32" spans="1:6">
      <c r="A32" t="str">
        <f>'Table 1'!B35</f>
        <v>bosiite</v>
      </c>
      <c r="B32" s="5">
        <v>99</v>
      </c>
      <c r="C32" s="2">
        <v>1</v>
      </c>
      <c r="D32" s="15" t="s">
        <v>1574</v>
      </c>
      <c r="E32" s="12" t="s">
        <v>1575</v>
      </c>
      <c r="F32" s="12" t="s">
        <v>1576</v>
      </c>
    </row>
    <row r="33" spans="1:6">
      <c r="A33" t="str">
        <f>'Table 1'!B36</f>
        <v>braitschite-(ce)</v>
      </c>
      <c r="B33" s="5">
        <v>310</v>
      </c>
      <c r="C33" s="2">
        <v>1</v>
      </c>
      <c r="D33" s="15" t="s">
        <v>972</v>
      </c>
      <c r="E33" s="9" t="s">
        <v>970</v>
      </c>
      <c r="F33" s="12" t="s">
        <v>971</v>
      </c>
    </row>
    <row r="34" spans="1:6">
      <c r="A34" t="str">
        <f>'Table 1'!B37</f>
        <v>brianroulstonite</v>
      </c>
      <c r="B34" s="5">
        <v>312</v>
      </c>
      <c r="C34" s="2">
        <v>1</v>
      </c>
      <c r="D34" s="15" t="s">
        <v>976</v>
      </c>
      <c r="E34" s="12" t="s">
        <v>974</v>
      </c>
      <c r="F34" s="12" t="s">
        <v>975</v>
      </c>
    </row>
    <row r="35" spans="1:6">
      <c r="A35" t="str">
        <f>'Table 1'!B38</f>
        <v>britvinite</v>
      </c>
      <c r="B35" s="5">
        <v>1000</v>
      </c>
      <c r="C35" s="2">
        <v>2</v>
      </c>
      <c r="D35" s="9" t="s">
        <v>1002</v>
      </c>
      <c r="E35" s="9" t="s">
        <v>977</v>
      </c>
      <c r="F35" s="6" t="s">
        <v>898</v>
      </c>
    </row>
    <row r="36" spans="1:6">
      <c r="A36" t="str">
        <f>'Table 1'!B39</f>
        <v>buryatite</v>
      </c>
      <c r="B36" s="5">
        <v>250</v>
      </c>
      <c r="C36" s="2">
        <v>2</v>
      </c>
      <c r="D36" s="15" t="s">
        <v>978</v>
      </c>
      <c r="E36" s="12" t="s">
        <v>585</v>
      </c>
      <c r="F36" s="21" t="s">
        <v>979</v>
      </c>
    </row>
    <row r="37" spans="1:6">
      <c r="A37" t="str">
        <f>'Table 1'!B40</f>
        <v>byzantievite</v>
      </c>
      <c r="B37" s="10">
        <v>270</v>
      </c>
      <c r="C37" s="2">
        <v>2</v>
      </c>
      <c r="D37" t="s">
        <v>988</v>
      </c>
      <c r="E37" s="9" t="s">
        <v>984</v>
      </c>
      <c r="F37" s="12" t="s">
        <v>1118</v>
      </c>
    </row>
    <row r="38" spans="1:6">
      <c r="A38" t="str">
        <f>'Table 1'!B41</f>
        <v>cahnite</v>
      </c>
      <c r="B38" s="5">
        <v>940</v>
      </c>
      <c r="C38" s="2">
        <v>11</v>
      </c>
      <c r="D38" s="12" t="s">
        <v>906</v>
      </c>
      <c r="E38" s="12" t="s">
        <v>588</v>
      </c>
      <c r="F38" s="6" t="s">
        <v>905</v>
      </c>
    </row>
    <row r="39" spans="1:6">
      <c r="A39" t="str">
        <f>'Table 1'!B42</f>
        <v>calciborite</v>
      </c>
      <c r="B39" s="10">
        <v>405</v>
      </c>
      <c r="C39" s="2">
        <v>3</v>
      </c>
      <c r="D39" s="16" t="s">
        <v>1003</v>
      </c>
      <c r="E39" s="9" t="s">
        <v>1005</v>
      </c>
      <c r="F39" s="12" t="s">
        <v>1004</v>
      </c>
    </row>
    <row r="40" spans="1:6">
      <c r="A40" t="str">
        <f>'Table 1'!B43</f>
        <v>calcybeborosilite-(y)</v>
      </c>
      <c r="B40" s="5">
        <v>270</v>
      </c>
      <c r="C40" s="2">
        <v>1</v>
      </c>
      <c r="D40" t="s">
        <v>988</v>
      </c>
      <c r="E40" s="9" t="s">
        <v>590</v>
      </c>
      <c r="F40" s="12" t="s">
        <v>1118</v>
      </c>
    </row>
    <row r="41" spans="1:6">
      <c r="A41" t="str">
        <f>'Table 1'!B44</f>
        <v>canavesite</v>
      </c>
      <c r="B41" s="5">
        <v>0</v>
      </c>
      <c r="C41" s="2">
        <v>2</v>
      </c>
      <c r="D41" s="15" t="s">
        <v>1010</v>
      </c>
      <c r="E41" s="9" t="s">
        <v>930</v>
      </c>
      <c r="F41" s="9" t="s">
        <v>1024</v>
      </c>
    </row>
    <row r="42" spans="1:6">
      <c r="A42" t="str">
        <f>'Table 1'!B45</f>
        <v>cappelenite-(y)</v>
      </c>
      <c r="B42" s="5">
        <v>294</v>
      </c>
      <c r="C42" s="2">
        <v>3</v>
      </c>
      <c r="D42" s="15" t="s">
        <v>1011</v>
      </c>
      <c r="E42" s="6" t="s">
        <v>993</v>
      </c>
      <c r="F42" s="6" t="s">
        <v>993</v>
      </c>
    </row>
    <row r="43" spans="1:6">
      <c r="A43" t="str">
        <f>'Table 1'!B46</f>
        <v>capranicaite</v>
      </c>
      <c r="B43" s="5">
        <v>0.4</v>
      </c>
      <c r="C43" s="2">
        <v>1</v>
      </c>
      <c r="D43" s="15" t="s">
        <v>1013</v>
      </c>
      <c r="E43" s="9" t="s">
        <v>595</v>
      </c>
      <c r="F43" s="12" t="s">
        <v>1061</v>
      </c>
    </row>
    <row r="44" spans="1:6">
      <c r="A44" t="str">
        <f>'Table 1'!B47</f>
        <v>carboborite</v>
      </c>
      <c r="B44" s="5">
        <v>0.5</v>
      </c>
      <c r="C44" s="2">
        <v>2</v>
      </c>
      <c r="D44" s="15" t="s">
        <v>1019</v>
      </c>
      <c r="E44" s="9" t="s">
        <v>1020</v>
      </c>
      <c r="F44" s="12" t="s">
        <v>1640</v>
      </c>
    </row>
    <row r="45" spans="1:6">
      <c r="A45" t="str">
        <f>'Table 1'!B48</f>
        <v>chambersite</v>
      </c>
      <c r="B45" s="5">
        <v>1500</v>
      </c>
      <c r="C45" s="2">
        <v>11</v>
      </c>
      <c r="D45" s="3" t="s">
        <v>1017</v>
      </c>
      <c r="E45" s="9" t="s">
        <v>1016</v>
      </c>
      <c r="F45" s="12" t="s">
        <v>1015</v>
      </c>
    </row>
    <row r="46" spans="1:6">
      <c r="A46" t="str">
        <f>'Table 1'!B49</f>
        <v>charlesite</v>
      </c>
      <c r="B46" s="5">
        <v>1010</v>
      </c>
      <c r="C46" s="2">
        <v>4</v>
      </c>
      <c r="D46" s="15" t="s">
        <v>1032</v>
      </c>
      <c r="E46" s="9" t="s">
        <v>1025</v>
      </c>
      <c r="F46" s="12" t="s">
        <v>1026</v>
      </c>
    </row>
    <row r="47" spans="1:6" ht="14.25">
      <c r="A47" s="16" t="str">
        <f>'Table 1'!B50</f>
        <v>chelkarite</v>
      </c>
      <c r="B47" s="52" t="s">
        <v>1367</v>
      </c>
      <c r="C47" s="2">
        <v>1</v>
      </c>
      <c r="D47" s="15" t="s">
        <v>908</v>
      </c>
      <c r="E47" s="9" t="s">
        <v>600</v>
      </c>
      <c r="F47" s="73" t="s">
        <v>1367</v>
      </c>
    </row>
    <row r="48" spans="1:6">
      <c r="A48" t="str">
        <f>'Table 1'!B51</f>
        <v>chestermanite</v>
      </c>
      <c r="B48" s="5">
        <v>90</v>
      </c>
      <c r="C48" s="2">
        <v>1</v>
      </c>
      <c r="D48" s="15" t="s">
        <v>1036</v>
      </c>
      <c r="E48" s="9" t="s">
        <v>1037</v>
      </c>
      <c r="F48" s="12" t="s">
        <v>1038</v>
      </c>
    </row>
    <row r="49" spans="1:6">
      <c r="A49" t="str">
        <f>'Table 1'!B52</f>
        <v>chromium-dravite</v>
      </c>
      <c r="B49" s="5">
        <v>1750</v>
      </c>
      <c r="C49" s="2">
        <v>3</v>
      </c>
      <c r="D49" s="15" t="s">
        <v>1039</v>
      </c>
      <c r="E49" s="9" t="s">
        <v>1040</v>
      </c>
      <c r="F49" s="12" t="s">
        <v>1041</v>
      </c>
    </row>
    <row r="50" spans="1:6">
      <c r="A50" t="str">
        <f>'Table 1'!B53</f>
        <v>Chromo-alumino-povondraite</v>
      </c>
      <c r="B50" s="5">
        <v>478</v>
      </c>
      <c r="C50" s="2">
        <v>1</v>
      </c>
      <c r="D50" s="15" t="s">
        <v>1045</v>
      </c>
      <c r="E50" s="9" t="s">
        <v>1052</v>
      </c>
      <c r="F50" s="12" t="s">
        <v>1046</v>
      </c>
    </row>
    <row r="51" spans="1:6">
      <c r="A51" t="str">
        <f>'Table 1'!B54</f>
        <v>Chubarovite</v>
      </c>
      <c r="B51" s="5">
        <v>0</v>
      </c>
      <c r="C51" s="2">
        <v>1</v>
      </c>
      <c r="D51" s="38" t="s">
        <v>1500</v>
      </c>
      <c r="E51" s="9" t="s">
        <v>1499</v>
      </c>
      <c r="F51" s="9" t="s">
        <v>1499</v>
      </c>
    </row>
    <row r="52" spans="1:6">
      <c r="A52" t="str">
        <f>'Table 1'!B55</f>
        <v>ciprianiite</v>
      </c>
      <c r="B52" s="5">
        <v>0.4</v>
      </c>
      <c r="C52" s="2">
        <v>1</v>
      </c>
      <c r="D52" s="15" t="s">
        <v>1042</v>
      </c>
      <c r="E52" s="12" t="s">
        <v>607</v>
      </c>
      <c r="F52" s="12" t="s">
        <v>1061</v>
      </c>
    </row>
    <row r="53" spans="1:6">
      <c r="A53" t="str">
        <f>'Table 1'!B56</f>
        <v>clinokurchatovite</v>
      </c>
      <c r="B53" s="10">
        <v>405</v>
      </c>
      <c r="C53" s="2">
        <v>4</v>
      </c>
      <c r="D53" s="16" t="s">
        <v>1003</v>
      </c>
      <c r="E53" s="9" t="s">
        <v>1005</v>
      </c>
      <c r="F53" s="12" t="s">
        <v>1004</v>
      </c>
    </row>
    <row r="54" spans="1:6">
      <c r="A54" t="str">
        <f>'Table 1'!B57</f>
        <v>clinometaborite</v>
      </c>
      <c r="B54" s="5">
        <v>0</v>
      </c>
      <c r="C54" s="2">
        <v>1</v>
      </c>
      <c r="D54" s="15" t="s">
        <v>1044</v>
      </c>
      <c r="E54" s="12" t="s">
        <v>1641</v>
      </c>
      <c r="F54" s="12" t="s">
        <v>1641</v>
      </c>
    </row>
    <row r="55" spans="1:6">
      <c r="A55" t="str">
        <f>'Table 1'!B58</f>
        <v>colemanite</v>
      </c>
      <c r="B55" s="5">
        <v>312</v>
      </c>
      <c r="C55" s="1" t="s">
        <v>1734</v>
      </c>
      <c r="D55" s="15" t="s">
        <v>982</v>
      </c>
      <c r="E55" s="12" t="s">
        <v>974</v>
      </c>
      <c r="F55" s="12" t="s">
        <v>975</v>
      </c>
    </row>
    <row r="56" spans="1:6">
      <c r="A56" t="str">
        <f>'Table 1'!B59</f>
        <v>congolite</v>
      </c>
      <c r="B56" s="5">
        <v>312</v>
      </c>
      <c r="C56" s="2">
        <v>8</v>
      </c>
      <c r="D56" s="15" t="s">
        <v>982</v>
      </c>
      <c r="E56" s="12" t="s">
        <v>974</v>
      </c>
      <c r="F56" s="12" t="s">
        <v>975</v>
      </c>
    </row>
    <row r="57" spans="1:6">
      <c r="A57" t="str">
        <f>'Table 1'!B60</f>
        <v>danburite</v>
      </c>
      <c r="B57" s="5">
        <v>1140</v>
      </c>
      <c r="C57" s="1" t="s">
        <v>1735</v>
      </c>
      <c r="D57" s="12" t="s">
        <v>1062</v>
      </c>
      <c r="E57" s="12" t="s">
        <v>1642</v>
      </c>
      <c r="F57" s="12" t="s">
        <v>1049</v>
      </c>
    </row>
    <row r="58" spans="1:6">
      <c r="A58" t="str">
        <f>'Table 1'!B61</f>
        <v>darrellhenryite</v>
      </c>
      <c r="B58" s="5">
        <v>325</v>
      </c>
      <c r="C58" s="2">
        <v>1</v>
      </c>
      <c r="D58" s="15" t="s">
        <v>1067</v>
      </c>
      <c r="E58" s="12" t="s">
        <v>1068</v>
      </c>
      <c r="F58" s="12" t="s">
        <v>1069</v>
      </c>
    </row>
    <row r="59" spans="1:6">
      <c r="A59" t="str">
        <f>'Table 1'!B62</f>
        <v>datolite</v>
      </c>
      <c r="B59" s="5">
        <v>1825</v>
      </c>
      <c r="C59" s="1" t="s">
        <v>1737</v>
      </c>
      <c r="D59" s="9" t="s">
        <v>896</v>
      </c>
      <c r="E59" s="9" t="s">
        <v>1101</v>
      </c>
      <c r="F59" s="6" t="s">
        <v>898</v>
      </c>
    </row>
    <row r="60" spans="1:6">
      <c r="A60" t="str">
        <f>'Table 1'!B64</f>
        <v>dravite</v>
      </c>
      <c r="B60" s="5">
        <v>3550</v>
      </c>
      <c r="C60" s="1" t="s">
        <v>1736</v>
      </c>
      <c r="D60" s="15" t="s">
        <v>1073</v>
      </c>
      <c r="E60" s="12" t="s">
        <v>1643</v>
      </c>
      <c r="F60" s="21" t="s">
        <v>1072</v>
      </c>
    </row>
    <row r="61" spans="1:6">
      <c r="A61" t="str">
        <f>'Table 1'!B65</f>
        <v>dumortierite</v>
      </c>
      <c r="B61" s="5">
        <v>2700</v>
      </c>
      <c r="C61" s="1" t="s">
        <v>1738</v>
      </c>
      <c r="D61" s="15" t="s">
        <v>1077</v>
      </c>
      <c r="E61" s="12" t="s">
        <v>1078</v>
      </c>
      <c r="F61" s="21" t="s">
        <v>1080</v>
      </c>
    </row>
    <row r="62" spans="1:6">
      <c r="A62" t="str">
        <f>'Table 1'!B66</f>
        <v>ekaterinite</v>
      </c>
      <c r="B62" s="5">
        <v>520</v>
      </c>
      <c r="C62" s="2">
        <v>3</v>
      </c>
      <c r="D62" s="15" t="s">
        <v>1084</v>
      </c>
      <c r="E62" s="12" t="s">
        <v>1086</v>
      </c>
      <c r="F62" s="21" t="s">
        <v>1085</v>
      </c>
    </row>
    <row r="63" spans="1:6">
      <c r="A63" s="16" t="str">
        <f>'Table 1'!B67</f>
        <v>elbaite</v>
      </c>
      <c r="B63" s="10">
        <v>2650</v>
      </c>
      <c r="C63" s="1" t="s">
        <v>1739</v>
      </c>
      <c r="D63" s="15" t="s">
        <v>1151</v>
      </c>
      <c r="E63" s="12" t="s">
        <v>1152</v>
      </c>
      <c r="F63" s="12" t="s">
        <v>1153</v>
      </c>
    </row>
    <row r="64" spans="1:6">
      <c r="A64" t="str">
        <f>'Table 1'!B69</f>
        <v>ezcurrite</v>
      </c>
      <c r="B64" s="5">
        <v>2640</v>
      </c>
      <c r="C64" s="2">
        <v>3</v>
      </c>
      <c r="D64" s="12" t="s">
        <v>966</v>
      </c>
      <c r="E64" s="12" t="s">
        <v>1154</v>
      </c>
      <c r="F64" s="6" t="s">
        <v>1579</v>
      </c>
    </row>
    <row r="65" spans="1:6">
      <c r="A65" t="str">
        <f>'Table 1'!B70</f>
        <v>fabianite</v>
      </c>
      <c r="B65" s="52" t="s">
        <v>1367</v>
      </c>
      <c r="C65" s="2">
        <v>1</v>
      </c>
      <c r="D65" s="15" t="s">
        <v>1079</v>
      </c>
      <c r="E65" s="12" t="s">
        <v>1133</v>
      </c>
      <c r="F65" s="73" t="s">
        <v>1367</v>
      </c>
    </row>
    <row r="66" spans="1:6">
      <c r="A66" t="str">
        <f>'Table 1'!B71</f>
        <v>fedorovskite</v>
      </c>
      <c r="B66" s="5">
        <v>304</v>
      </c>
      <c r="C66" s="2">
        <v>2</v>
      </c>
      <c r="D66" s="15" t="s">
        <v>1065</v>
      </c>
      <c r="E66" s="12" t="s">
        <v>1005</v>
      </c>
      <c r="F66" s="12" t="s">
        <v>1066</v>
      </c>
    </row>
    <row r="67" spans="1:6">
      <c r="A67" t="str">
        <f>'Table 1'!B72</f>
        <v>ferruccite</v>
      </c>
      <c r="B67" s="10">
        <v>0</v>
      </c>
      <c r="C67" s="2">
        <v>1</v>
      </c>
      <c r="D67" s="15" t="s">
        <v>1087</v>
      </c>
      <c r="E67" s="12" t="s">
        <v>920</v>
      </c>
      <c r="F67" s="12" t="s">
        <v>920</v>
      </c>
    </row>
    <row r="68" spans="1:6">
      <c r="A68" t="str">
        <f>'Table 1'!B73</f>
        <v>feruvite</v>
      </c>
      <c r="B68" s="5">
        <v>3550</v>
      </c>
      <c r="C68" s="2">
        <v>14</v>
      </c>
      <c r="D68" s="9" t="s">
        <v>1073</v>
      </c>
      <c r="E68" s="12" t="s">
        <v>1643</v>
      </c>
      <c r="F68" s="21" t="s">
        <v>1072</v>
      </c>
    </row>
    <row r="69" spans="1:6">
      <c r="A69" t="str">
        <f>'Table 1'!B74</f>
        <v>fluoborite</v>
      </c>
      <c r="B69" s="10">
        <v>1538</v>
      </c>
      <c r="C69" s="1" t="s">
        <v>1740</v>
      </c>
      <c r="D69" s="15" t="s">
        <v>901</v>
      </c>
      <c r="E69" s="12" t="s">
        <v>910</v>
      </c>
      <c r="F69" s="6" t="s">
        <v>900</v>
      </c>
    </row>
    <row r="70" spans="1:6">
      <c r="A70" s="16" t="str">
        <f>'Table 1'!B75</f>
        <v>fluor-buergerite</v>
      </c>
      <c r="B70" s="10">
        <v>78</v>
      </c>
      <c r="C70" s="2">
        <v>2</v>
      </c>
      <c r="D70" s="9" t="s">
        <v>1185</v>
      </c>
      <c r="E70" s="9" t="s">
        <v>1183</v>
      </c>
      <c r="F70" s="12" t="s">
        <v>1184</v>
      </c>
    </row>
    <row r="71" spans="1:6">
      <c r="A71" t="str">
        <f>'Table 1'!B76</f>
        <v>fluor-dravite</v>
      </c>
      <c r="B71" s="5">
        <v>2650</v>
      </c>
      <c r="C71" s="2">
        <v>7</v>
      </c>
      <c r="D71" s="15" t="s">
        <v>1151</v>
      </c>
      <c r="E71" s="12" t="s">
        <v>1152</v>
      </c>
      <c r="F71" s="12" t="s">
        <v>1153</v>
      </c>
    </row>
    <row r="72" spans="1:6">
      <c r="A72" t="str">
        <f>'Table 1'!B77</f>
        <v>fluor-elbaite</v>
      </c>
      <c r="B72" s="5">
        <v>2640</v>
      </c>
      <c r="C72" s="1" t="s">
        <v>1741</v>
      </c>
      <c r="D72" s="12" t="s">
        <v>966</v>
      </c>
      <c r="E72" s="12" t="s">
        <v>1150</v>
      </c>
      <c r="F72" s="6" t="s">
        <v>1579</v>
      </c>
    </row>
    <row r="73" spans="1:6">
      <c r="A73" t="str">
        <f>'Table 1'!B78</f>
        <v>"Fluor-feruvite"</v>
      </c>
      <c r="B73" s="5">
        <v>2650</v>
      </c>
      <c r="C73" s="2">
        <v>2</v>
      </c>
      <c r="D73" s="15" t="s">
        <v>1151</v>
      </c>
      <c r="E73" s="12" t="s">
        <v>1152</v>
      </c>
      <c r="F73" s="12" t="s">
        <v>1153</v>
      </c>
    </row>
    <row r="74" spans="1:6">
      <c r="A74" t="str">
        <f>'Table 1'!B79</f>
        <v>fluor-liddicoatite</v>
      </c>
      <c r="B74" s="5">
        <v>2650</v>
      </c>
      <c r="C74" s="2">
        <v>12</v>
      </c>
      <c r="D74" s="15" t="s">
        <v>1151</v>
      </c>
      <c r="E74" s="12" t="s">
        <v>1152</v>
      </c>
      <c r="F74" s="12" t="s">
        <v>1153</v>
      </c>
    </row>
    <row r="75" spans="1:6">
      <c r="A75" t="str">
        <f>'Table 1'!B80</f>
        <v>"fluor-olenite"</v>
      </c>
      <c r="B75" s="5">
        <v>3000</v>
      </c>
      <c r="C75" s="2">
        <v>2</v>
      </c>
      <c r="D75" s="12" t="s">
        <v>1581</v>
      </c>
      <c r="E75" s="12" t="s">
        <v>1769</v>
      </c>
      <c r="F75" s="6" t="s">
        <v>1580</v>
      </c>
    </row>
    <row r="76" spans="1:6">
      <c r="A76" t="str">
        <f>'Table 1'!B81</f>
        <v>fluor-schorl</v>
      </c>
      <c r="B76" s="5">
        <v>2640</v>
      </c>
      <c r="C76" s="2">
        <v>18</v>
      </c>
      <c r="D76" s="12" t="s">
        <v>966</v>
      </c>
      <c r="E76" s="12" t="s">
        <v>1149</v>
      </c>
      <c r="F76" s="6" t="s">
        <v>1579</v>
      </c>
    </row>
    <row r="77" spans="1:6">
      <c r="A77" s="26" t="str">
        <f>'Table 1'!B82</f>
        <v>fluor-tsilaisite</v>
      </c>
      <c r="B77" s="5">
        <v>6.8</v>
      </c>
      <c r="C77" s="2">
        <v>1</v>
      </c>
      <c r="D77" s="39" t="s">
        <v>1136</v>
      </c>
      <c r="E77" s="12" t="s">
        <v>1155</v>
      </c>
      <c r="F77" s="12" t="s">
        <v>1076</v>
      </c>
    </row>
    <row r="78" spans="1:6">
      <c r="A78" t="str">
        <f>'Table 1'!B83</f>
        <v>fluor-uvite</v>
      </c>
      <c r="B78" s="5">
        <v>2650</v>
      </c>
      <c r="C78" s="1" t="s">
        <v>1731</v>
      </c>
      <c r="D78" s="15" t="s">
        <v>1151</v>
      </c>
      <c r="E78" s="12" t="s">
        <v>1152</v>
      </c>
      <c r="F78" s="12" t="s">
        <v>1153</v>
      </c>
    </row>
    <row r="79" spans="1:6">
      <c r="A79" t="str">
        <f>'Table 1'!B84</f>
        <v>foitite</v>
      </c>
      <c r="B79" s="10">
        <v>3230</v>
      </c>
      <c r="C79" s="1" t="s">
        <v>1742</v>
      </c>
      <c r="D79" s="15" t="s">
        <v>1102</v>
      </c>
      <c r="E79" s="12" t="s">
        <v>1644</v>
      </c>
      <c r="F79" s="12" t="s">
        <v>1103</v>
      </c>
    </row>
    <row r="80" spans="1:6">
      <c r="A80" t="str">
        <f>'Table 1'!B85</f>
        <v>Fontarnauite</v>
      </c>
      <c r="B80" s="5">
        <v>15</v>
      </c>
      <c r="C80" s="2">
        <v>1</v>
      </c>
      <c r="D80" s="15" t="s">
        <v>1123</v>
      </c>
      <c r="E80" s="12" t="s">
        <v>1458</v>
      </c>
      <c r="F80" s="12" t="s">
        <v>1458</v>
      </c>
    </row>
    <row r="81" spans="1:6">
      <c r="A81" t="str">
        <f>'Table 1'!B86</f>
        <v>fredrikssonite</v>
      </c>
      <c r="B81" s="5">
        <v>1825</v>
      </c>
      <c r="C81" s="2">
        <v>1</v>
      </c>
      <c r="D81" s="12" t="s">
        <v>896</v>
      </c>
      <c r="E81" s="12" t="s">
        <v>1101</v>
      </c>
      <c r="F81" s="6" t="s">
        <v>898</v>
      </c>
    </row>
    <row r="82" spans="1:6">
      <c r="A82" t="str">
        <f>'Table 1'!B87</f>
        <v>frolovite</v>
      </c>
      <c r="B82" s="10">
        <v>405</v>
      </c>
      <c r="C82" s="2">
        <v>4</v>
      </c>
      <c r="D82" s="16" t="s">
        <v>1003</v>
      </c>
      <c r="E82" s="9" t="s">
        <v>1005</v>
      </c>
      <c r="F82" s="12" t="s">
        <v>1004</v>
      </c>
    </row>
    <row r="83" spans="1:6">
      <c r="A83" s="16" t="str">
        <f>'Table 1'!B88</f>
        <v>garrelsite</v>
      </c>
      <c r="B83" s="5">
        <v>50</v>
      </c>
      <c r="C83" s="2">
        <v>2</v>
      </c>
      <c r="D83" s="3" t="s">
        <v>1148</v>
      </c>
      <c r="E83" s="12" t="s">
        <v>1162</v>
      </c>
      <c r="F83" s="12" t="s">
        <v>1165</v>
      </c>
    </row>
    <row r="84" spans="1:6">
      <c r="A84" s="16" t="str">
        <f>'Table 1'!B89</f>
        <v>gaudefroyite</v>
      </c>
      <c r="B84" s="5">
        <v>1010</v>
      </c>
      <c r="C84" s="2">
        <v>3</v>
      </c>
      <c r="D84" s="15" t="s">
        <v>1032</v>
      </c>
      <c r="E84" s="12" t="s">
        <v>1023</v>
      </c>
      <c r="F84" s="12" t="s">
        <v>1026</v>
      </c>
    </row>
    <row r="85" spans="1:6">
      <c r="A85" s="16" t="str">
        <f>'Table 1'!B90</f>
        <v>ginorite</v>
      </c>
      <c r="B85" s="10">
        <v>510</v>
      </c>
      <c r="C85" s="2">
        <v>7</v>
      </c>
      <c r="D85" s="15" t="s">
        <v>1173</v>
      </c>
      <c r="E85" s="12" t="s">
        <v>1171</v>
      </c>
      <c r="F85" s="12" t="s">
        <v>953</v>
      </c>
    </row>
    <row r="86" spans="1:6">
      <c r="A86" t="str">
        <f>'Table 1'!B91</f>
        <v>gowerite</v>
      </c>
      <c r="B86" s="5">
        <v>1010</v>
      </c>
      <c r="C86" s="2">
        <v>3</v>
      </c>
      <c r="D86" s="15" t="s">
        <v>1031</v>
      </c>
      <c r="E86" s="9" t="s">
        <v>1025</v>
      </c>
      <c r="F86" s="12" t="s">
        <v>1026</v>
      </c>
    </row>
    <row r="87" spans="1:6">
      <c r="A87" s="16" t="str">
        <f>'Table 1'!B92</f>
        <v>grandidierite</v>
      </c>
      <c r="B87" s="5">
        <v>2000</v>
      </c>
      <c r="C87" s="1" t="s">
        <v>1743</v>
      </c>
      <c r="D87" s="16" t="s">
        <v>1194</v>
      </c>
      <c r="E87" s="12" t="s">
        <v>1192</v>
      </c>
      <c r="F87" s="12" t="s">
        <v>1193</v>
      </c>
    </row>
    <row r="88" spans="1:6" ht="14.25">
      <c r="A88" s="16" t="str">
        <f>'Table 1'!B93</f>
        <v>halurgite</v>
      </c>
      <c r="B88" s="52" t="s">
        <v>1367</v>
      </c>
      <c r="C88" s="2">
        <v>1</v>
      </c>
      <c r="D88" s="15" t="s">
        <v>908</v>
      </c>
      <c r="E88" s="12" t="s">
        <v>1209</v>
      </c>
      <c r="F88" s="73" t="s">
        <v>1367</v>
      </c>
    </row>
    <row r="89" spans="1:6">
      <c r="A89" t="str">
        <f>'Table 1'!B94</f>
        <v>hambergite</v>
      </c>
      <c r="B89" s="5">
        <v>1760</v>
      </c>
      <c r="C89" s="1" t="s">
        <v>1744</v>
      </c>
      <c r="D89" s="3" t="s">
        <v>902</v>
      </c>
      <c r="E89" s="6" t="s">
        <v>903</v>
      </c>
      <c r="F89" s="6" t="s">
        <v>904</v>
      </c>
    </row>
    <row r="90" spans="1:6">
      <c r="A90" s="16" t="str">
        <f>'Table 1'!B95</f>
        <v>harkerite</v>
      </c>
      <c r="B90" s="5">
        <v>1825</v>
      </c>
      <c r="C90" s="2">
        <v>11</v>
      </c>
      <c r="D90" s="15" t="s">
        <v>1211</v>
      </c>
      <c r="E90" s="12" t="s">
        <v>1210</v>
      </c>
      <c r="F90" s="12" t="s">
        <v>898</v>
      </c>
    </row>
    <row r="91" spans="1:6">
      <c r="A91" t="str">
        <f>'Table 1'!B96</f>
        <v>heidornite</v>
      </c>
      <c r="B91" s="52" t="s">
        <v>1367</v>
      </c>
      <c r="C91" s="2">
        <v>3</v>
      </c>
      <c r="D91" s="15" t="s">
        <v>1607</v>
      </c>
      <c r="E91" s="12" t="s">
        <v>1608</v>
      </c>
      <c r="F91" s="73" t="s">
        <v>1367</v>
      </c>
    </row>
    <row r="92" spans="1:6">
      <c r="A92" s="16" t="str">
        <f>'Table 1'!B97</f>
        <v>hellandite-(ce)</v>
      </c>
      <c r="B92" s="5">
        <v>0.4</v>
      </c>
      <c r="C92" s="2">
        <v>2</v>
      </c>
      <c r="D92" s="15" t="s">
        <v>1214</v>
      </c>
      <c r="E92" s="9" t="s">
        <v>1018</v>
      </c>
      <c r="F92" s="6" t="s">
        <v>1014</v>
      </c>
    </row>
    <row r="93" spans="1:6">
      <c r="A93" t="str">
        <f>'Table 1'!B98</f>
        <v>hellandite-(y)</v>
      </c>
      <c r="B93" s="10">
        <v>2700</v>
      </c>
      <c r="C93" s="2">
        <v>13</v>
      </c>
      <c r="D93" s="15" t="s">
        <v>1216</v>
      </c>
      <c r="E93" s="12" t="s">
        <v>1215</v>
      </c>
      <c r="F93" s="12" t="s">
        <v>1217</v>
      </c>
    </row>
    <row r="94" spans="1:6">
      <c r="A94" t="str">
        <f>'Table 1'!B99</f>
        <v>henmilite</v>
      </c>
      <c r="B94" s="10">
        <v>85</v>
      </c>
      <c r="C94" s="2">
        <v>1</v>
      </c>
      <c r="D94" s="16" t="s">
        <v>1108</v>
      </c>
      <c r="E94" s="12" t="s">
        <v>667</v>
      </c>
      <c r="F94" s="12" t="s">
        <v>1107</v>
      </c>
    </row>
    <row r="95" spans="1:6">
      <c r="A95" t="str">
        <f>'Table 1'!B100</f>
        <v>hexahydroborite</v>
      </c>
      <c r="B95" s="5">
        <v>304</v>
      </c>
      <c r="C95" s="2">
        <v>3</v>
      </c>
      <c r="D95" s="15" t="s">
        <v>1065</v>
      </c>
      <c r="E95" s="12" t="s">
        <v>1005</v>
      </c>
      <c r="F95" s="12" t="s">
        <v>1066</v>
      </c>
    </row>
    <row r="96" spans="1:6">
      <c r="A96" t="str">
        <f>'Table 1'!B101</f>
        <v>hilgardite</v>
      </c>
      <c r="B96" s="10">
        <v>510</v>
      </c>
      <c r="C96" s="2">
        <v>7</v>
      </c>
      <c r="D96" s="15" t="s">
        <v>951</v>
      </c>
      <c r="E96" s="12" t="s">
        <v>952</v>
      </c>
      <c r="F96" s="12" t="s">
        <v>953</v>
      </c>
    </row>
    <row r="97" spans="1:6">
      <c r="A97" t="str">
        <f>'Table 1'!B102</f>
        <v>holtite</v>
      </c>
      <c r="B97" s="5">
        <v>2527</v>
      </c>
      <c r="C97" s="2">
        <v>4</v>
      </c>
      <c r="D97" s="15" t="s">
        <v>1235</v>
      </c>
      <c r="E97" s="12" t="s">
        <v>1233</v>
      </c>
      <c r="F97" s="12" t="s">
        <v>1234</v>
      </c>
    </row>
    <row r="98" spans="1:6">
      <c r="A98" t="str">
        <f>'Table 1'!B103</f>
        <v>homilite</v>
      </c>
      <c r="B98" s="5">
        <v>294</v>
      </c>
      <c r="C98" s="2">
        <v>2</v>
      </c>
      <c r="D98" t="s">
        <v>992</v>
      </c>
      <c r="E98" s="6" t="s">
        <v>993</v>
      </c>
      <c r="F98" s="6" t="s">
        <v>993</v>
      </c>
    </row>
    <row r="99" spans="1:6">
      <c r="A99" t="str">
        <f>'Table 1'!B104</f>
        <v>howlite</v>
      </c>
      <c r="B99" s="5">
        <v>312</v>
      </c>
      <c r="C99" s="1" t="s">
        <v>1745</v>
      </c>
      <c r="D99" s="15" t="s">
        <v>976</v>
      </c>
      <c r="E99" s="12" t="s">
        <v>974</v>
      </c>
      <c r="F99" s="12" t="s">
        <v>975</v>
      </c>
    </row>
    <row r="100" spans="1:6">
      <c r="A100" s="16" t="str">
        <f>'Table 1'!B105</f>
        <v>hulsite</v>
      </c>
      <c r="B100" s="10">
        <v>320</v>
      </c>
      <c r="C100" s="2">
        <v>3</v>
      </c>
      <c r="D100" s="15" t="s">
        <v>1379</v>
      </c>
      <c r="E100" s="12" t="s">
        <v>1380</v>
      </c>
      <c r="F100" s="12" t="s">
        <v>1381</v>
      </c>
    </row>
    <row r="101" spans="1:6" ht="14.25">
      <c r="A101" t="str">
        <f>'Table 1'!B106</f>
        <v>hundholmenite-(y)</v>
      </c>
      <c r="B101" s="10" t="s">
        <v>1343</v>
      </c>
      <c r="C101" s="2">
        <v>1</v>
      </c>
      <c r="D101" t="s">
        <v>1238</v>
      </c>
      <c r="E101" s="12" t="s">
        <v>674</v>
      </c>
      <c r="F101" s="6" t="s">
        <v>1239</v>
      </c>
    </row>
    <row r="102" spans="1:6">
      <c r="A102" t="str">
        <f>'Table 1'!B107</f>
        <v>hungchaoite</v>
      </c>
      <c r="B102" s="5">
        <v>0.5</v>
      </c>
      <c r="C102" s="2">
        <v>2</v>
      </c>
      <c r="D102" s="15" t="s">
        <v>1019</v>
      </c>
      <c r="E102" s="9" t="s">
        <v>1021</v>
      </c>
      <c r="F102" s="12" t="s">
        <v>1640</v>
      </c>
    </row>
    <row r="103" spans="1:6">
      <c r="A103" t="str">
        <f>'Table 1'!B108</f>
        <v>hyalotekite</v>
      </c>
      <c r="B103" s="5">
        <v>1825</v>
      </c>
      <c r="C103" s="2">
        <v>2</v>
      </c>
      <c r="D103" s="9" t="s">
        <v>896</v>
      </c>
      <c r="E103" s="9" t="s">
        <v>897</v>
      </c>
      <c r="F103" s="6" t="s">
        <v>898</v>
      </c>
    </row>
    <row r="104" spans="1:6">
      <c r="A104" t="str">
        <f>'Table 1'!B109</f>
        <v>hydroboracite</v>
      </c>
      <c r="B104" s="10">
        <v>510</v>
      </c>
      <c r="C104" s="1" t="s">
        <v>1746</v>
      </c>
      <c r="D104" s="15" t="s">
        <v>951</v>
      </c>
      <c r="E104" s="12" t="s">
        <v>950</v>
      </c>
      <c r="F104" s="12" t="s">
        <v>953</v>
      </c>
    </row>
    <row r="105" spans="1:6">
      <c r="A105" s="16" t="str">
        <f>'Table 1'!B110</f>
        <v>hydrochlorborite</v>
      </c>
      <c r="B105" s="10">
        <v>0</v>
      </c>
      <c r="C105" s="2">
        <v>2</v>
      </c>
      <c r="D105" s="15" t="s">
        <v>1270</v>
      </c>
      <c r="E105" s="12" t="s">
        <v>1255</v>
      </c>
      <c r="F105" s="12" t="s">
        <v>1255</v>
      </c>
    </row>
    <row r="106" spans="1:6">
      <c r="A106" t="str">
        <f>'Table 1'!B111</f>
        <v>hydroxylborite</v>
      </c>
      <c r="B106" s="5">
        <v>1850</v>
      </c>
      <c r="C106" s="2">
        <v>7</v>
      </c>
      <c r="D106" s="15" t="s">
        <v>1128</v>
      </c>
      <c r="E106" s="12" t="s">
        <v>1645</v>
      </c>
      <c r="F106" s="12" t="s">
        <v>1129</v>
      </c>
    </row>
    <row r="107" spans="1:6">
      <c r="A107" t="str">
        <f>'Table 1'!B112</f>
        <v>Imayoshiite</v>
      </c>
      <c r="B107" s="10">
        <v>96</v>
      </c>
      <c r="C107" s="2">
        <v>2</v>
      </c>
      <c r="D107" s="29" t="s">
        <v>648</v>
      </c>
      <c r="E107" s="29" t="s">
        <v>1697</v>
      </c>
      <c r="F107" s="12" t="s">
        <v>1244</v>
      </c>
    </row>
    <row r="108" spans="1:6">
      <c r="A108" t="str">
        <f>'Table 1'!B113</f>
        <v>inderborite</v>
      </c>
      <c r="B108" s="5">
        <v>17</v>
      </c>
      <c r="C108" s="2">
        <v>3</v>
      </c>
      <c r="D108" s="15" t="s">
        <v>1246</v>
      </c>
      <c r="E108" s="12" t="s">
        <v>1245</v>
      </c>
      <c r="F108" s="12" t="s">
        <v>1245</v>
      </c>
    </row>
    <row r="109" spans="1:6">
      <c r="A109" t="str">
        <f>'Table 1'!B114</f>
        <v>inderite</v>
      </c>
      <c r="B109" s="5">
        <v>19</v>
      </c>
      <c r="C109" s="2">
        <v>8</v>
      </c>
      <c r="D109" s="16" t="s">
        <v>1163</v>
      </c>
      <c r="E109" s="12" t="s">
        <v>1251</v>
      </c>
      <c r="F109" s="12" t="s">
        <v>1649</v>
      </c>
    </row>
    <row r="110" spans="1:6">
      <c r="A110" t="str">
        <f>'Table 1'!B115</f>
        <v>inyoite</v>
      </c>
      <c r="B110" s="5">
        <v>312</v>
      </c>
      <c r="C110" s="1" t="s">
        <v>1747</v>
      </c>
      <c r="D110" s="15" t="s">
        <v>1252</v>
      </c>
      <c r="E110" s="12" t="s">
        <v>983</v>
      </c>
      <c r="F110" s="12" t="s">
        <v>975</v>
      </c>
    </row>
    <row r="111" spans="1:6">
      <c r="A111" s="16" t="str">
        <f>'Table 1'!B116</f>
        <v>iquiqueite</v>
      </c>
      <c r="B111" s="5">
        <v>0</v>
      </c>
      <c r="C111" s="2">
        <v>2</v>
      </c>
      <c r="D111" s="15" t="s">
        <v>1584</v>
      </c>
      <c r="E111" s="12" t="s">
        <v>1646</v>
      </c>
      <c r="F111" s="12" t="s">
        <v>1646</v>
      </c>
    </row>
    <row r="112" spans="1:6">
      <c r="A112" t="str">
        <f>'Table 1'!B117</f>
        <v>itsiite</v>
      </c>
      <c r="B112" s="5">
        <v>98</v>
      </c>
      <c r="C112" s="2">
        <v>1</v>
      </c>
      <c r="D112" s="15" t="s">
        <v>1178</v>
      </c>
      <c r="E112" s="12" t="s">
        <v>1179</v>
      </c>
      <c r="F112" s="12" t="s">
        <v>1180</v>
      </c>
    </row>
    <row r="113" spans="1:6">
      <c r="A113" t="str">
        <f>'Table 1'!B118</f>
        <v>jacquesdietrichite</v>
      </c>
      <c r="B113" s="10">
        <v>560</v>
      </c>
      <c r="C113" s="2">
        <v>1</v>
      </c>
      <c r="D113" s="15" t="s">
        <v>1254</v>
      </c>
      <c r="E113" s="12" t="s">
        <v>1253</v>
      </c>
      <c r="F113" s="12" t="s">
        <v>1256</v>
      </c>
    </row>
    <row r="114" spans="1:6">
      <c r="A114" t="str">
        <f>'Table 1'!B119</f>
        <v>jadarite</v>
      </c>
      <c r="B114" s="5">
        <v>18</v>
      </c>
      <c r="C114" s="2">
        <v>1</v>
      </c>
      <c r="D114" s="15" t="s">
        <v>1262</v>
      </c>
      <c r="E114" s="12" t="s">
        <v>686</v>
      </c>
      <c r="F114" s="12" t="s">
        <v>1258</v>
      </c>
    </row>
    <row r="115" spans="1:6">
      <c r="A115" s="16" t="str">
        <f>'Table 1'!B120</f>
        <v>jarandolite</v>
      </c>
      <c r="B115" s="52" t="s">
        <v>1367</v>
      </c>
      <c r="C115" s="2">
        <v>2</v>
      </c>
      <c r="D115" s="15" t="s">
        <v>1264</v>
      </c>
      <c r="E115" s="12" t="s">
        <v>1263</v>
      </c>
      <c r="F115" s="73" t="s">
        <v>1367</v>
      </c>
    </row>
    <row r="116" spans="1:6">
      <c r="A116" s="16" t="str">
        <f>'Table 1'!B121</f>
        <v>jeremejevite</v>
      </c>
      <c r="B116" s="10">
        <v>500</v>
      </c>
      <c r="C116" s="2">
        <v>9</v>
      </c>
      <c r="D116" s="15" t="s">
        <v>1279</v>
      </c>
      <c r="E116" s="12" t="s">
        <v>1278</v>
      </c>
      <c r="F116" s="6" t="s">
        <v>1146</v>
      </c>
    </row>
    <row r="117" spans="1:6">
      <c r="A117" t="str">
        <f>'Table 1'!B122</f>
        <v>jimboite</v>
      </c>
      <c r="B117" s="43">
        <v>90</v>
      </c>
      <c r="C117" s="2">
        <v>3</v>
      </c>
      <c r="D117" s="15" t="s">
        <v>1281</v>
      </c>
      <c r="E117" s="12" t="s">
        <v>1675</v>
      </c>
      <c r="F117" s="12" t="s">
        <v>1272</v>
      </c>
    </row>
    <row r="118" spans="1:6">
      <c r="A118" s="26" t="str">
        <f>'Table 1'!B123</f>
        <v>johachidolite</v>
      </c>
      <c r="B118" s="43">
        <v>54</v>
      </c>
      <c r="C118" s="2">
        <v>2</v>
      </c>
      <c r="D118" s="15" t="s">
        <v>1275</v>
      </c>
      <c r="E118" s="12" t="s">
        <v>1364</v>
      </c>
      <c r="F118" s="67" t="s">
        <v>1358</v>
      </c>
    </row>
    <row r="119" spans="1:6" ht="14.25">
      <c r="A119" t="str">
        <f>'Table 1'!B124</f>
        <v>kalborsite</v>
      </c>
      <c r="B119" s="5">
        <v>362</v>
      </c>
      <c r="C119" s="2">
        <v>1</v>
      </c>
      <c r="D119" s="15" t="s">
        <v>1287</v>
      </c>
      <c r="E119" s="12" t="s">
        <v>692</v>
      </c>
      <c r="F119" s="12" t="s">
        <v>1288</v>
      </c>
    </row>
    <row r="120" spans="1:6" ht="14.25">
      <c r="A120" t="str">
        <f>'Table 1'!B125</f>
        <v>kaliborite</v>
      </c>
      <c r="B120" s="70">
        <v>275</v>
      </c>
      <c r="C120" s="70">
        <v>9</v>
      </c>
      <c r="D120" s="71" t="s">
        <v>1463</v>
      </c>
      <c r="E120" s="12" t="s">
        <v>800</v>
      </c>
      <c r="F120" s="12" t="s">
        <v>800</v>
      </c>
    </row>
    <row r="121" spans="1:6">
      <c r="A121" t="str">
        <f>'Table 1'!B126</f>
        <v>kapitsaite-(y)</v>
      </c>
      <c r="B121" s="10">
        <v>270</v>
      </c>
      <c r="C121" s="2">
        <v>1</v>
      </c>
      <c r="D121" t="s">
        <v>988</v>
      </c>
      <c r="E121" s="12" t="s">
        <v>695</v>
      </c>
      <c r="F121" s="12" t="s">
        <v>1118</v>
      </c>
    </row>
    <row r="122" spans="1:6">
      <c r="A122" t="str">
        <f>'Table 1'!B127</f>
        <v>karlite</v>
      </c>
      <c r="B122" s="5">
        <v>305</v>
      </c>
      <c r="C122" s="2">
        <v>4</v>
      </c>
      <c r="D122" s="15" t="s">
        <v>1291</v>
      </c>
      <c r="E122" s="12" t="s">
        <v>1290</v>
      </c>
      <c r="F122" s="12" t="s">
        <v>1292</v>
      </c>
    </row>
    <row r="123" spans="1:6">
      <c r="A123" s="16" t="str">
        <f>'Table 1'!B128</f>
        <v>kasatkinite</v>
      </c>
      <c r="B123" s="5">
        <v>310</v>
      </c>
      <c r="C123" s="2">
        <v>1</v>
      </c>
      <c r="D123" s="15" t="s">
        <v>1295</v>
      </c>
      <c r="E123" s="12" t="s">
        <v>1666</v>
      </c>
      <c r="F123" s="12" t="s">
        <v>1423</v>
      </c>
    </row>
    <row r="124" spans="1:6">
      <c r="A124" s="16" t="str">
        <f>'Table 1'!B129</f>
        <v>kernite</v>
      </c>
      <c r="B124" s="10">
        <v>19</v>
      </c>
      <c r="C124" s="2">
        <v>5</v>
      </c>
      <c r="D124" s="15" t="s">
        <v>1163</v>
      </c>
      <c r="E124" s="12" t="s">
        <v>1296</v>
      </c>
      <c r="F124" s="12" t="s">
        <v>1649</v>
      </c>
    </row>
    <row r="125" spans="1:6">
      <c r="A125" s="16" t="str">
        <f>'Table 1'!B130</f>
        <v>khvorovite</v>
      </c>
      <c r="B125" s="5">
        <v>1825</v>
      </c>
      <c r="C125" s="2">
        <v>2</v>
      </c>
      <c r="D125" s="9" t="s">
        <v>896</v>
      </c>
      <c r="E125" s="9" t="s">
        <v>1229</v>
      </c>
      <c r="F125" s="6" t="s">
        <v>898</v>
      </c>
    </row>
    <row r="126" spans="1:6">
      <c r="A126" t="str">
        <f>'Table 1'!B131</f>
        <v>kirchhoffite</v>
      </c>
      <c r="B126" s="10">
        <v>270</v>
      </c>
      <c r="C126" s="2">
        <v>1</v>
      </c>
      <c r="D126" t="s">
        <v>988</v>
      </c>
      <c r="E126" s="29" t="s">
        <v>713</v>
      </c>
      <c r="F126" s="12" t="s">
        <v>1118</v>
      </c>
    </row>
    <row r="127" spans="1:6">
      <c r="A127" t="str">
        <f>'Table 1'!B132</f>
        <v>knasibfite</v>
      </c>
      <c r="B127" s="5">
        <v>0</v>
      </c>
      <c r="C127" s="2">
        <v>1</v>
      </c>
      <c r="D127" s="3" t="s">
        <v>1297</v>
      </c>
      <c r="E127" s="12" t="s">
        <v>701</v>
      </c>
      <c r="F127" s="12" t="s">
        <v>701</v>
      </c>
    </row>
    <row r="128" spans="1:6">
      <c r="A128" t="str">
        <f>'Table 1'!B133</f>
        <v>kornerupine</v>
      </c>
      <c r="B128" s="5">
        <v>2800</v>
      </c>
      <c r="C128" s="1" t="s">
        <v>1747</v>
      </c>
      <c r="D128" s="15" t="s">
        <v>1200</v>
      </c>
      <c r="E128" s="9" t="s">
        <v>1197</v>
      </c>
      <c r="F128" s="12" t="s">
        <v>1198</v>
      </c>
    </row>
    <row r="129" spans="1:6">
      <c r="A129" t="str">
        <f>'Table 1'!B134</f>
        <v>korzhinskite</v>
      </c>
      <c r="B129" s="10">
        <v>405</v>
      </c>
      <c r="C129" s="2">
        <v>1</v>
      </c>
      <c r="D129" s="16" t="s">
        <v>1003</v>
      </c>
      <c r="E129" s="9" t="s">
        <v>1119</v>
      </c>
      <c r="F129" s="12" t="s">
        <v>1004</v>
      </c>
    </row>
    <row r="130" spans="1:6">
      <c r="A130" t="str">
        <f>'Table 1'!B135</f>
        <v>kotoite</v>
      </c>
      <c r="B130" s="5">
        <v>1538</v>
      </c>
      <c r="C130" s="1" t="s">
        <v>1731</v>
      </c>
      <c r="D130" s="15" t="s">
        <v>1298</v>
      </c>
      <c r="E130" s="12" t="s">
        <v>910</v>
      </c>
      <c r="F130" s="6" t="s">
        <v>900</v>
      </c>
    </row>
    <row r="131" spans="1:6">
      <c r="A131" t="str">
        <f>'Table 1'!B136</f>
        <v>kurchatovite</v>
      </c>
      <c r="B131" s="5">
        <v>250</v>
      </c>
      <c r="C131" s="2">
        <v>1</v>
      </c>
      <c r="D131" s="26" t="s">
        <v>978</v>
      </c>
      <c r="E131" s="12" t="s">
        <v>1005</v>
      </c>
      <c r="F131" s="12" t="s">
        <v>979</v>
      </c>
    </row>
    <row r="132" spans="1:6">
      <c r="A132" t="str">
        <f>'Table 1'!B137</f>
        <v>kurgantaite</v>
      </c>
      <c r="B132" s="10">
        <v>510</v>
      </c>
      <c r="C132" s="2">
        <v>7</v>
      </c>
      <c r="D132" s="15" t="s">
        <v>951</v>
      </c>
      <c r="E132" s="12" t="s">
        <v>952</v>
      </c>
      <c r="F132" s="12" t="s">
        <v>953</v>
      </c>
    </row>
    <row r="133" spans="1:6">
      <c r="A133" t="str">
        <f>'Table 1'!B138</f>
        <v>kurnakovite</v>
      </c>
      <c r="B133" s="5">
        <v>19</v>
      </c>
      <c r="C133" s="2">
        <v>8</v>
      </c>
      <c r="D133" s="16" t="s">
        <v>1163</v>
      </c>
      <c r="E133" s="12" t="s">
        <v>1251</v>
      </c>
      <c r="F133" s="12" t="s">
        <v>1649</v>
      </c>
    </row>
    <row r="134" spans="1:6">
      <c r="A134" t="str">
        <f>'Table 1'!B139</f>
        <v>laptevite-(ce)</v>
      </c>
      <c r="B134" s="10">
        <v>270</v>
      </c>
      <c r="C134" s="2">
        <v>2</v>
      </c>
      <c r="D134" t="s">
        <v>988</v>
      </c>
      <c r="E134" s="29" t="s">
        <v>1322</v>
      </c>
      <c r="F134" s="12" t="s">
        <v>1118</v>
      </c>
    </row>
    <row r="135" spans="1:6">
      <c r="A135" t="str">
        <f>'Table 1'!B140</f>
        <v>larderellite</v>
      </c>
      <c r="B135" s="5">
        <v>0</v>
      </c>
      <c r="C135" s="2">
        <v>2</v>
      </c>
      <c r="D135" s="15" t="s">
        <v>919</v>
      </c>
      <c r="E135" s="12" t="s">
        <v>920</v>
      </c>
      <c r="F135" s="12" t="s">
        <v>920</v>
      </c>
    </row>
    <row r="136" spans="1:6">
      <c r="A136" t="str">
        <f>'Table 1'!B141</f>
        <v>leucosphenite</v>
      </c>
      <c r="B136" s="5">
        <v>1267</v>
      </c>
      <c r="C136" s="2">
        <v>9</v>
      </c>
      <c r="D136" s="15" t="s">
        <v>1300</v>
      </c>
      <c r="E136" s="12" t="s">
        <v>1301</v>
      </c>
      <c r="F136" s="6" t="s">
        <v>1299</v>
      </c>
    </row>
    <row r="137" spans="1:6">
      <c r="A137" t="str">
        <f>'Table 1'!B142</f>
        <v>leucostaurite</v>
      </c>
      <c r="B137" s="10">
        <v>1</v>
      </c>
      <c r="C137" s="2">
        <v>1</v>
      </c>
      <c r="D137" s="15" t="s">
        <v>935</v>
      </c>
      <c r="E137" s="12" t="s">
        <v>936</v>
      </c>
      <c r="F137" s="12" t="s">
        <v>937</v>
      </c>
    </row>
    <row r="138" spans="1:6">
      <c r="A138" t="str">
        <f>'Table 1'!B143</f>
        <v>"Liddicoatite"</v>
      </c>
      <c r="B138" s="5">
        <v>2650</v>
      </c>
      <c r="C138" s="2">
        <v>7</v>
      </c>
      <c r="D138" s="15" t="s">
        <v>1151</v>
      </c>
      <c r="E138" s="12" t="s">
        <v>1152</v>
      </c>
      <c r="F138" s="12" t="s">
        <v>1153</v>
      </c>
    </row>
    <row r="139" spans="1:6">
      <c r="A139" t="str">
        <f>'Table 1'!B144</f>
        <v>lisitsynite</v>
      </c>
      <c r="B139" s="5">
        <v>362</v>
      </c>
      <c r="C139" s="2">
        <v>1</v>
      </c>
      <c r="D139" s="3" t="s">
        <v>1303</v>
      </c>
      <c r="E139" s="12" t="s">
        <v>718</v>
      </c>
      <c r="F139" s="12" t="s">
        <v>1288</v>
      </c>
    </row>
    <row r="140" spans="1:6" ht="17.25">
      <c r="A140" t="str">
        <f>'Table 1'!B145</f>
        <v>londonite</v>
      </c>
      <c r="B140" s="5">
        <v>1760</v>
      </c>
      <c r="C140" s="2">
        <v>3</v>
      </c>
      <c r="D140" s="12" t="s">
        <v>1304</v>
      </c>
      <c r="E140" s="6" t="s">
        <v>903</v>
      </c>
      <c r="F140" s="6" t="s">
        <v>904</v>
      </c>
    </row>
    <row r="141" spans="1:6">
      <c r="A141" t="str">
        <f>'Table 1'!B146</f>
        <v>lucchesiite</v>
      </c>
      <c r="B141" s="5">
        <v>550</v>
      </c>
      <c r="C141" s="2">
        <v>2</v>
      </c>
      <c r="D141" s="12" t="s">
        <v>1720</v>
      </c>
      <c r="E141" s="12" t="s">
        <v>1719</v>
      </c>
      <c r="F141" s="12" t="s">
        <v>1722</v>
      </c>
    </row>
    <row r="142" spans="1:6">
      <c r="A142" t="str">
        <f>'Table 1'!B147</f>
        <v>ludwigite</v>
      </c>
      <c r="B142" s="5">
        <v>1950</v>
      </c>
      <c r="C142" s="1" t="s">
        <v>1748</v>
      </c>
      <c r="D142" s="16" t="s">
        <v>1436</v>
      </c>
      <c r="E142" s="12" t="s">
        <v>1557</v>
      </c>
      <c r="F142" s="12" t="s">
        <v>1433</v>
      </c>
    </row>
    <row r="143" spans="1:6">
      <c r="A143" s="16" t="str">
        <f>'Table 1'!B148</f>
        <v>"luinaite-(F)"</v>
      </c>
      <c r="B143" s="52" t="s">
        <v>1367</v>
      </c>
      <c r="C143" s="2">
        <v>2</v>
      </c>
      <c r="D143" s="15" t="s">
        <v>1726</v>
      </c>
      <c r="E143" s="12" t="s">
        <v>1315</v>
      </c>
      <c r="F143" s="73" t="s">
        <v>1367</v>
      </c>
    </row>
    <row r="144" spans="1:6" ht="14.25">
      <c r="A144" s="16" t="str">
        <f>'Table 1'!B149</f>
        <v>luinaite-(oh)</v>
      </c>
      <c r="B144" s="10" t="s">
        <v>1343</v>
      </c>
      <c r="C144" s="2">
        <v>9</v>
      </c>
      <c r="D144" s="15" t="s">
        <v>1238</v>
      </c>
      <c r="E144" s="12" t="s">
        <v>1650</v>
      </c>
      <c r="F144" s="6" t="s">
        <v>1239</v>
      </c>
    </row>
    <row r="145" spans="1:6">
      <c r="A145" s="16" t="str">
        <f>'Table 1'!B150</f>
        <v>lüneburgite</v>
      </c>
      <c r="B145" s="52" t="s">
        <v>1367</v>
      </c>
      <c r="C145" s="2">
        <v>11</v>
      </c>
      <c r="D145" s="15" t="s">
        <v>1609</v>
      </c>
      <c r="E145" s="12" t="s">
        <v>1610</v>
      </c>
      <c r="F145" s="73" t="s">
        <v>1367</v>
      </c>
    </row>
    <row r="146" spans="1:6" s="16" customFormat="1">
      <c r="A146" s="16" t="str">
        <f>'Table 1'!B151</f>
        <v>magnesiodumortierite</v>
      </c>
      <c r="B146" s="10">
        <v>1100</v>
      </c>
      <c r="C146" s="1">
        <v>2</v>
      </c>
      <c r="D146" s="15" t="s">
        <v>1360</v>
      </c>
      <c r="E146" s="12" t="s">
        <v>1359</v>
      </c>
      <c r="F146" s="12" t="s">
        <v>1361</v>
      </c>
    </row>
    <row r="147" spans="1:6">
      <c r="A147" t="str">
        <f>'Table 1'!B152</f>
        <v>magnesio-foitite</v>
      </c>
      <c r="B147" s="10">
        <v>3230</v>
      </c>
      <c r="C147" s="2">
        <v>18</v>
      </c>
      <c r="D147" s="15" t="s">
        <v>1102</v>
      </c>
      <c r="E147" s="12" t="s">
        <v>1644</v>
      </c>
      <c r="F147" s="12" t="s">
        <v>1103</v>
      </c>
    </row>
    <row r="148" spans="1:6">
      <c r="A148" s="16" t="str">
        <f>'Table 1'!B153</f>
        <v>magnesiohulsite</v>
      </c>
      <c r="B148" s="5">
        <v>1538</v>
      </c>
      <c r="C148" s="2">
        <v>6</v>
      </c>
      <c r="D148" s="12" t="s">
        <v>1346</v>
      </c>
      <c r="E148" s="12" t="s">
        <v>910</v>
      </c>
      <c r="F148" s="6" t="s">
        <v>900</v>
      </c>
    </row>
    <row r="149" spans="1:6">
      <c r="A149" t="str">
        <f>'Table 1'!B154</f>
        <v>maleevite</v>
      </c>
      <c r="B149" s="10">
        <v>270</v>
      </c>
      <c r="C149" s="2">
        <v>1</v>
      </c>
      <c r="D149" t="s">
        <v>988</v>
      </c>
      <c r="E149" s="29" t="s">
        <v>729</v>
      </c>
      <c r="F149" s="12" t="s">
        <v>1118</v>
      </c>
    </row>
    <row r="150" spans="1:6">
      <c r="A150" t="str">
        <f>'Table 1'!B155</f>
        <v>malinkoite</v>
      </c>
      <c r="B150" s="5">
        <v>362</v>
      </c>
      <c r="C150" s="2">
        <v>2</v>
      </c>
      <c r="D150" s="3" t="s">
        <v>1332</v>
      </c>
      <c r="E150" s="12" t="s">
        <v>718</v>
      </c>
      <c r="F150" s="12" t="s">
        <v>1288</v>
      </c>
    </row>
    <row r="151" spans="1:6">
      <c r="A151" s="16" t="str">
        <f>'Table 1'!B156</f>
        <v>manandonite</v>
      </c>
      <c r="B151" s="5">
        <v>500</v>
      </c>
      <c r="C151" s="2">
        <v>2</v>
      </c>
      <c r="D151" s="15" t="s">
        <v>1336</v>
      </c>
      <c r="E151" s="12" t="s">
        <v>1335</v>
      </c>
      <c r="F151" s="6" t="s">
        <v>1146</v>
      </c>
    </row>
    <row r="152" spans="1:6">
      <c r="A152" t="str">
        <f>'Table 1'!B157</f>
        <v>martinite</v>
      </c>
      <c r="B152" s="10">
        <v>124</v>
      </c>
      <c r="C152" s="2">
        <v>1</v>
      </c>
      <c r="D152" s="12" t="s">
        <v>945</v>
      </c>
      <c r="E152" s="12" t="s">
        <v>1651</v>
      </c>
      <c r="F152" s="6" t="s">
        <v>946</v>
      </c>
    </row>
    <row r="153" spans="1:6">
      <c r="A153" t="str">
        <f>'Table 1'!B158</f>
        <v>Maruyamaite</v>
      </c>
      <c r="B153" s="5">
        <v>537</v>
      </c>
      <c r="C153" s="2">
        <v>1</v>
      </c>
      <c r="D153" s="15" t="s">
        <v>1337</v>
      </c>
      <c r="E153" s="12" t="s">
        <v>1766</v>
      </c>
      <c r="F153" s="21" t="s">
        <v>1338</v>
      </c>
    </row>
    <row r="154" spans="1:6">
      <c r="A154" t="str">
        <f>'Table 1'!B159</f>
        <v>mcallisterite</v>
      </c>
      <c r="B154" s="10">
        <v>5.86</v>
      </c>
      <c r="C154" s="2">
        <v>4</v>
      </c>
      <c r="D154" s="16" t="s">
        <v>1083</v>
      </c>
      <c r="E154" s="29" t="s">
        <v>1339</v>
      </c>
      <c r="F154" s="12" t="s">
        <v>929</v>
      </c>
    </row>
    <row r="155" spans="1:6">
      <c r="A155" t="str">
        <f>'Table 1'!B161</f>
        <v>mereheadite</v>
      </c>
      <c r="B155" s="5">
        <v>170</v>
      </c>
      <c r="C155" s="2">
        <v>1</v>
      </c>
      <c r="D155" s="15" t="s">
        <v>1353</v>
      </c>
      <c r="E155" s="12" t="s">
        <v>1354</v>
      </c>
      <c r="F155" s="12" t="s">
        <v>1355</v>
      </c>
    </row>
    <row r="156" spans="1:6" ht="14.25">
      <c r="A156" s="16" t="str">
        <f>'Table 1'!B162</f>
        <v>metaborite</v>
      </c>
      <c r="B156" s="52" t="s">
        <v>1367</v>
      </c>
      <c r="C156" s="2">
        <v>2</v>
      </c>
      <c r="D156" s="15" t="s">
        <v>1614</v>
      </c>
      <c r="E156" s="12" t="s">
        <v>1611</v>
      </c>
      <c r="F156" s="73" t="s">
        <v>1367</v>
      </c>
    </row>
    <row r="157" spans="1:6">
      <c r="A157" t="str">
        <f>'Table 1'!B163</f>
        <v>meyerhofferite</v>
      </c>
      <c r="B157" s="10">
        <v>320</v>
      </c>
      <c r="C157" s="1" t="s">
        <v>1749</v>
      </c>
      <c r="D157" s="15" t="s">
        <v>962</v>
      </c>
      <c r="E157" s="12" t="s">
        <v>1365</v>
      </c>
      <c r="F157" s="12" t="s">
        <v>961</v>
      </c>
    </row>
    <row r="158" spans="1:6">
      <c r="A158" t="str">
        <f>'Table 1'!B164</f>
        <v>mottanaite-(ce)</v>
      </c>
      <c r="B158" s="5">
        <v>0.5</v>
      </c>
      <c r="C158" s="2">
        <v>1</v>
      </c>
      <c r="D158" s="15" t="s">
        <v>1043</v>
      </c>
      <c r="E158" s="12" t="s">
        <v>607</v>
      </c>
      <c r="F158" s="12" t="s">
        <v>1060</v>
      </c>
    </row>
    <row r="159" spans="1:6">
      <c r="A159" s="16" t="str">
        <f>'Table 1'!B165</f>
        <v>moydite-(y)</v>
      </c>
      <c r="B159" s="5">
        <v>1000</v>
      </c>
      <c r="C159" s="2">
        <v>1</v>
      </c>
      <c r="D159" s="3" t="s">
        <v>1366</v>
      </c>
      <c r="E159" s="12" t="s">
        <v>741</v>
      </c>
      <c r="F159" s="12" t="s">
        <v>1375</v>
      </c>
    </row>
    <row r="160" spans="1:6">
      <c r="A160" t="str">
        <f>'Table 1'!B166</f>
        <v>nagashimalite</v>
      </c>
      <c r="B160" s="5">
        <v>120</v>
      </c>
      <c r="C160" s="2">
        <v>2</v>
      </c>
      <c r="D160" s="15" t="s">
        <v>1283</v>
      </c>
      <c r="E160" s="12" t="s">
        <v>1327</v>
      </c>
      <c r="F160" s="12" t="s">
        <v>1284</v>
      </c>
    </row>
    <row r="161" spans="1:6">
      <c r="A161" t="str">
        <f>'Table 1'!B167</f>
        <v>nasinite</v>
      </c>
      <c r="B161" s="5">
        <v>0</v>
      </c>
      <c r="C161" s="2">
        <v>1</v>
      </c>
      <c r="D161" s="15" t="s">
        <v>919</v>
      </c>
      <c r="E161" s="12" t="s">
        <v>920</v>
      </c>
      <c r="F161" s="12" t="s">
        <v>920</v>
      </c>
    </row>
    <row r="162" spans="1:6">
      <c r="A162" t="str">
        <f>'Table 1'!B168</f>
        <v>nifontovite</v>
      </c>
      <c r="B162" s="10">
        <v>405</v>
      </c>
      <c r="C162" s="2">
        <v>4</v>
      </c>
      <c r="D162" s="16" t="s">
        <v>1003</v>
      </c>
      <c r="E162" s="9" t="s">
        <v>1005</v>
      </c>
      <c r="F162" s="12" t="s">
        <v>1004</v>
      </c>
    </row>
    <row r="163" spans="1:6">
      <c r="A163" t="str">
        <f>'Table 1'!B169</f>
        <v>nioboholtite</v>
      </c>
      <c r="B163" s="5">
        <v>382</v>
      </c>
      <c r="C163" s="2">
        <v>1</v>
      </c>
      <c r="D163" s="16" t="s">
        <v>1236</v>
      </c>
      <c r="E163" s="12" t="s">
        <v>1237</v>
      </c>
      <c r="F163" s="12" t="s">
        <v>1237</v>
      </c>
    </row>
    <row r="164" spans="1:6">
      <c r="A164" t="str">
        <f>'Table 1'!B170</f>
        <v>nobleite</v>
      </c>
      <c r="B164" s="5">
        <v>18</v>
      </c>
      <c r="C164" s="2">
        <v>5</v>
      </c>
      <c r="D164" s="15" t="s">
        <v>1369</v>
      </c>
      <c r="E164" s="12" t="s">
        <v>1370</v>
      </c>
      <c r="F164" s="6" t="s">
        <v>1261</v>
      </c>
    </row>
    <row r="165" spans="1:6">
      <c r="A165" t="str">
        <f>'Table 1'!B171</f>
        <v>nolzenite</v>
      </c>
      <c r="B165" s="10">
        <v>124</v>
      </c>
      <c r="C165" s="2">
        <v>1</v>
      </c>
      <c r="D165" s="12" t="s">
        <v>945</v>
      </c>
      <c r="E165" s="12" t="s">
        <v>1571</v>
      </c>
      <c r="F165" s="6" t="s">
        <v>946</v>
      </c>
    </row>
    <row r="166" spans="1:6">
      <c r="A166" s="16" t="str">
        <f>'Table 1'!B172</f>
        <v>nordenskioldine</v>
      </c>
      <c r="B166" s="5">
        <v>515</v>
      </c>
      <c r="C166" s="2">
        <v>13</v>
      </c>
      <c r="D166" s="15" t="s">
        <v>1382</v>
      </c>
      <c r="E166" s="12" t="s">
        <v>1383</v>
      </c>
      <c r="F166" s="12" t="s">
        <v>1384</v>
      </c>
    </row>
    <row r="167" spans="1:6">
      <c r="A167" t="str">
        <f>'Table 1'!B173</f>
        <v>numanoite</v>
      </c>
      <c r="B167" s="10">
        <v>85</v>
      </c>
      <c r="C167" s="2">
        <v>1</v>
      </c>
      <c r="D167" s="16" t="s">
        <v>1108</v>
      </c>
      <c r="E167" s="12" t="s">
        <v>1386</v>
      </c>
      <c r="F167" s="12" t="s">
        <v>1107</v>
      </c>
    </row>
    <row r="168" spans="1:6">
      <c r="A168" t="str">
        <f>'Table 1'!B174</f>
        <v>odigitriaite</v>
      </c>
      <c r="B168" s="10">
        <v>270</v>
      </c>
      <c r="C168" s="2">
        <v>1</v>
      </c>
      <c r="D168" t="s">
        <v>988</v>
      </c>
      <c r="E168" s="29" t="s">
        <v>1716</v>
      </c>
      <c r="F168" s="12" t="s">
        <v>1118</v>
      </c>
    </row>
    <row r="169" spans="1:6">
      <c r="A169" t="str">
        <f>'Table 1'!B175</f>
        <v>okanoganite-(y)</v>
      </c>
      <c r="B169" s="5">
        <v>50</v>
      </c>
      <c r="C169" s="1">
        <v>2</v>
      </c>
      <c r="D169" s="15" t="s">
        <v>1387</v>
      </c>
      <c r="E169" s="12" t="s">
        <v>765</v>
      </c>
      <c r="F169" s="12" t="s">
        <v>1388</v>
      </c>
    </row>
    <row r="170" spans="1:6">
      <c r="A170" t="str">
        <f>'Table 1'!B176</f>
        <v>okayamalite</v>
      </c>
      <c r="B170" s="10">
        <v>989</v>
      </c>
      <c r="C170" s="2">
        <v>2</v>
      </c>
      <c r="D170" s="3" t="s">
        <v>1390</v>
      </c>
      <c r="E170" s="12" t="s">
        <v>1392</v>
      </c>
      <c r="F170" s="12" t="s">
        <v>1391</v>
      </c>
    </row>
    <row r="171" spans="1:6">
      <c r="A171" t="str">
        <f>'Table 1'!B177</f>
        <v>olenite</v>
      </c>
      <c r="B171" s="5">
        <v>2518</v>
      </c>
      <c r="C171" s="1" t="s">
        <v>1731</v>
      </c>
      <c r="D171" s="15" t="s">
        <v>1393</v>
      </c>
      <c r="E171" s="12" t="s">
        <v>1394</v>
      </c>
      <c r="F171" s="12" t="s">
        <v>1395</v>
      </c>
    </row>
    <row r="172" spans="1:6" ht="14.25">
      <c r="A172" t="str">
        <f>'Table 1'!B178</f>
        <v>olshanskyite</v>
      </c>
      <c r="B172" s="5">
        <v>148</v>
      </c>
      <c r="C172" s="2">
        <v>3</v>
      </c>
      <c r="D172" s="16" t="s">
        <v>1434</v>
      </c>
      <c r="E172" s="12" t="s">
        <v>1005</v>
      </c>
      <c r="F172" s="12" t="s">
        <v>1106</v>
      </c>
    </row>
    <row r="173" spans="1:6">
      <c r="A173" t="str">
        <f>'Table 1'!B179</f>
        <v>ominelite</v>
      </c>
      <c r="B173" s="10">
        <v>1800</v>
      </c>
      <c r="C173" s="2">
        <v>5</v>
      </c>
      <c r="D173" s="15" t="s">
        <v>958</v>
      </c>
      <c r="E173" s="12" t="s">
        <v>959</v>
      </c>
      <c r="F173" s="12" t="s">
        <v>957</v>
      </c>
    </row>
    <row r="174" spans="1:6">
      <c r="A174" t="str">
        <f>'Table 1'!B180</f>
        <v>orthopinakiolite</v>
      </c>
      <c r="B174" s="5">
        <v>1825</v>
      </c>
      <c r="C174" s="2">
        <v>1</v>
      </c>
      <c r="D174" s="12" t="s">
        <v>896</v>
      </c>
      <c r="E174" s="12" t="s">
        <v>1101</v>
      </c>
      <c r="F174" s="6" t="s">
        <v>898</v>
      </c>
    </row>
    <row r="175" spans="1:6">
      <c r="A175" t="str">
        <f>'Table 1'!B181</f>
        <v>oxy-chromium-dravite</v>
      </c>
      <c r="B175" s="5">
        <v>478</v>
      </c>
      <c r="C175" s="2">
        <v>1</v>
      </c>
      <c r="D175" s="15" t="s">
        <v>1045</v>
      </c>
      <c r="E175" s="9" t="s">
        <v>1662</v>
      </c>
      <c r="F175" s="12" t="s">
        <v>1046</v>
      </c>
    </row>
    <row r="176" spans="1:6">
      <c r="A176" s="16" t="str">
        <f>'Table 1'!B182</f>
        <v>oxy-dravite</v>
      </c>
      <c r="B176" s="5">
        <v>558</v>
      </c>
      <c r="C176" s="2">
        <v>19</v>
      </c>
      <c r="D176" s="15" t="s">
        <v>1454</v>
      </c>
      <c r="E176" s="12" t="s">
        <v>1453</v>
      </c>
      <c r="F176" s="12" t="s">
        <v>1452</v>
      </c>
    </row>
    <row r="177" spans="1:6">
      <c r="A177" t="str">
        <f>'Table 1'!B183</f>
        <v>"Oxy-foitite"</v>
      </c>
      <c r="B177" s="5">
        <v>1630</v>
      </c>
      <c r="C177" s="2">
        <v>3</v>
      </c>
      <c r="D177" s="15" t="s">
        <v>1401</v>
      </c>
      <c r="E177" s="67" t="s">
        <v>1400</v>
      </c>
      <c r="F177" s="67" t="s">
        <v>1400</v>
      </c>
    </row>
    <row r="178" spans="1:6">
      <c r="A178" t="str">
        <f>'Table 1'!B184</f>
        <v>"Oxy-rossmanite"</v>
      </c>
      <c r="B178" s="5">
        <v>337</v>
      </c>
      <c r="C178" s="2">
        <v>1</v>
      </c>
      <c r="D178" s="15" t="s">
        <v>1699</v>
      </c>
      <c r="E178" s="12" t="s">
        <v>1356</v>
      </c>
      <c r="F178" s="12" t="s">
        <v>1402</v>
      </c>
    </row>
    <row r="179" spans="1:6">
      <c r="A179" t="str">
        <f>'Table 1'!B185</f>
        <v>oxy-schorl</v>
      </c>
      <c r="B179" s="5">
        <v>337</v>
      </c>
      <c r="C179" s="2">
        <v>9</v>
      </c>
      <c r="D179" s="15" t="s">
        <v>1403</v>
      </c>
      <c r="E179" s="12" t="s">
        <v>1404</v>
      </c>
      <c r="F179" s="12" t="s">
        <v>1404</v>
      </c>
    </row>
    <row r="180" spans="1:6">
      <c r="A180" t="str">
        <f>'Table 1'!B186</f>
        <v>oxy-vanadium-dravite</v>
      </c>
      <c r="B180" s="5">
        <v>478</v>
      </c>
      <c r="C180" s="2">
        <v>1</v>
      </c>
      <c r="D180" s="15" t="s">
        <v>1045</v>
      </c>
      <c r="E180" s="9" t="s">
        <v>1663</v>
      </c>
      <c r="F180" s="12" t="s">
        <v>1046</v>
      </c>
    </row>
    <row r="181" spans="1:6">
      <c r="A181" t="str">
        <f>'Table 1'!B187</f>
        <v>oyelite (10-Å tobermorite)</v>
      </c>
      <c r="B181" s="5">
        <v>1010</v>
      </c>
      <c r="C181" s="2">
        <v>5</v>
      </c>
      <c r="D181" s="15" t="s">
        <v>1031</v>
      </c>
      <c r="E181" s="12" t="s">
        <v>1026</v>
      </c>
      <c r="F181" s="12" t="s">
        <v>1026</v>
      </c>
    </row>
    <row r="182" spans="1:6">
      <c r="A182" t="str">
        <f>'Table 1'!B188</f>
        <v>painite</v>
      </c>
      <c r="B182" s="10">
        <v>16</v>
      </c>
      <c r="C182" s="2">
        <v>2</v>
      </c>
      <c r="D182" s="16" t="s">
        <v>1230</v>
      </c>
      <c r="E182" s="12" t="s">
        <v>1224</v>
      </c>
      <c r="F182" s="12" t="s">
        <v>1223</v>
      </c>
    </row>
    <row r="183" spans="1:6">
      <c r="A183" t="str">
        <f>'Table 1'!B189</f>
        <v>parasibirskite</v>
      </c>
      <c r="B183" s="10">
        <v>85</v>
      </c>
      <c r="C183" s="2">
        <v>1</v>
      </c>
      <c r="D183" s="16" t="s">
        <v>1108</v>
      </c>
      <c r="E183" s="12" t="s">
        <v>766</v>
      </c>
      <c r="F183" s="12" t="s">
        <v>1107</v>
      </c>
    </row>
    <row r="184" spans="1:6">
      <c r="A184" t="str">
        <f>'Table 1'!B190</f>
        <v>pekovite</v>
      </c>
      <c r="B184" s="10">
        <v>270</v>
      </c>
      <c r="C184" s="2">
        <v>1</v>
      </c>
      <c r="D184" t="s">
        <v>988</v>
      </c>
      <c r="E184" s="29" t="s">
        <v>729</v>
      </c>
      <c r="F184" s="12" t="s">
        <v>1118</v>
      </c>
    </row>
    <row r="185" spans="1:6">
      <c r="A185" t="str">
        <f>'Table 1'!B191</f>
        <v>penobsquisite</v>
      </c>
      <c r="B185" s="5">
        <v>312</v>
      </c>
      <c r="C185" s="2">
        <v>1</v>
      </c>
      <c r="D185" s="15" t="s">
        <v>982</v>
      </c>
      <c r="E185" s="12" t="s">
        <v>974</v>
      </c>
      <c r="F185" s="12" t="s">
        <v>975</v>
      </c>
    </row>
    <row r="186" spans="1:6">
      <c r="A186" s="16" t="str">
        <f>'Table 1'!B192</f>
        <v>pentahydroborite</v>
      </c>
      <c r="B186" s="10">
        <v>405</v>
      </c>
      <c r="C186" s="2">
        <v>6</v>
      </c>
      <c r="D186" s="16" t="s">
        <v>1003</v>
      </c>
      <c r="E186" s="9" t="s">
        <v>1005</v>
      </c>
      <c r="F186" s="12" t="s">
        <v>1004</v>
      </c>
    </row>
    <row r="187" spans="1:6">
      <c r="A187" t="str">
        <f>'Table 1'!B193</f>
        <v>peprossiite-(ce)</v>
      </c>
      <c r="B187" s="5">
        <v>0.4</v>
      </c>
      <c r="C187" s="2">
        <v>1</v>
      </c>
      <c r="D187" s="15" t="s">
        <v>1043</v>
      </c>
      <c r="E187" s="12" t="s">
        <v>1063</v>
      </c>
      <c r="F187" s="12" t="s">
        <v>1060</v>
      </c>
    </row>
    <row r="188" spans="1:6">
      <c r="A188" t="str">
        <f>'Table 1'!B194</f>
        <v>perettiite-(Y)</v>
      </c>
      <c r="B188" s="5">
        <v>20</v>
      </c>
      <c r="C188" s="2">
        <v>1</v>
      </c>
      <c r="D188" s="15" t="s">
        <v>1692</v>
      </c>
      <c r="E188" s="12" t="s">
        <v>1693</v>
      </c>
      <c r="F188" s="12" t="s">
        <v>1224</v>
      </c>
    </row>
    <row r="189" spans="1:6">
      <c r="A189" t="str">
        <f>'Table 1'!B195</f>
        <v>pertsevite-(f)</v>
      </c>
      <c r="B189" s="5">
        <v>148</v>
      </c>
      <c r="C189" s="2">
        <v>3</v>
      </c>
      <c r="D189" s="15" t="s">
        <v>1435</v>
      </c>
      <c r="E189" s="12" t="s">
        <v>1413</v>
      </c>
      <c r="F189" s="12" t="s">
        <v>1106</v>
      </c>
    </row>
    <row r="190" spans="1:6">
      <c r="A190" t="str">
        <f>'Table 1'!B196</f>
        <v>pertsevite-(oh)</v>
      </c>
      <c r="B190" s="5">
        <v>1538</v>
      </c>
      <c r="C190" s="2">
        <v>10</v>
      </c>
      <c r="D190" s="12" t="s">
        <v>1346</v>
      </c>
      <c r="E190" s="12" t="s">
        <v>910</v>
      </c>
      <c r="F190" s="6" t="s">
        <v>900</v>
      </c>
    </row>
    <row r="191" spans="1:6">
      <c r="A191" t="str">
        <f>'Table 1'!B197</f>
        <v>piergorite-(ce)</v>
      </c>
      <c r="B191" s="5">
        <v>0.4</v>
      </c>
      <c r="C191" s="2">
        <v>1</v>
      </c>
      <c r="D191" s="15" t="s">
        <v>1042</v>
      </c>
      <c r="E191" s="12" t="s">
        <v>771</v>
      </c>
      <c r="F191" s="12" t="s">
        <v>1061</v>
      </c>
    </row>
    <row r="192" spans="1:6">
      <c r="A192" t="str">
        <f>'Table 1'!B198</f>
        <v>pinakiolite</v>
      </c>
      <c r="B192" s="5">
        <v>1825</v>
      </c>
      <c r="C192" s="2">
        <v>1</v>
      </c>
      <c r="D192" s="12" t="s">
        <v>896</v>
      </c>
      <c r="E192" s="12" t="s">
        <v>1101</v>
      </c>
      <c r="F192" s="6" t="s">
        <v>898</v>
      </c>
    </row>
    <row r="193" spans="1:7">
      <c r="A193" s="16" t="str">
        <f>'Table 1'!B199</f>
        <v>pinnoite</v>
      </c>
      <c r="B193" s="52" t="s">
        <v>1367</v>
      </c>
      <c r="C193" s="2">
        <v>12</v>
      </c>
      <c r="D193" s="15" t="s">
        <v>1612</v>
      </c>
      <c r="E193" s="12" t="s">
        <v>1248</v>
      </c>
      <c r="F193" s="73" t="s">
        <v>1367</v>
      </c>
    </row>
    <row r="194" spans="1:7">
      <c r="A194" t="str">
        <f>'Table 1'!B200</f>
        <v>"Plumbo-fluor-liddicoatite"</v>
      </c>
      <c r="B194" s="5">
        <v>33</v>
      </c>
      <c r="C194" s="2">
        <v>1</v>
      </c>
      <c r="D194" s="15" t="s">
        <v>1416</v>
      </c>
      <c r="E194" s="12" t="s">
        <v>873</v>
      </c>
      <c r="F194" s="12" t="s">
        <v>1417</v>
      </c>
    </row>
    <row r="195" spans="1:7">
      <c r="A195" t="str">
        <f>'Table 1'!B201</f>
        <v>"Potassium-povondraite"</v>
      </c>
      <c r="B195" s="5">
        <v>23</v>
      </c>
      <c r="C195" s="2">
        <v>1</v>
      </c>
      <c r="D195" s="15" t="s">
        <v>1419</v>
      </c>
      <c r="E195" s="12" t="s">
        <v>864</v>
      </c>
      <c r="F195" s="12" t="s">
        <v>1420</v>
      </c>
    </row>
    <row r="196" spans="1:7">
      <c r="A196" t="str">
        <f>'Table 1'!B202</f>
        <v>poudretteite</v>
      </c>
      <c r="B196" s="10">
        <v>124</v>
      </c>
      <c r="C196" s="2">
        <v>3</v>
      </c>
      <c r="D196" s="12" t="s">
        <v>945</v>
      </c>
      <c r="E196" s="12" t="s">
        <v>776</v>
      </c>
      <c r="F196" s="6" t="s">
        <v>946</v>
      </c>
    </row>
    <row r="197" spans="1:7">
      <c r="A197" t="str">
        <f>'Table 1'!B203</f>
        <v>povondraite</v>
      </c>
      <c r="B197" s="10">
        <v>300</v>
      </c>
      <c r="C197" s="2">
        <v>3</v>
      </c>
      <c r="D197" s="42" t="s">
        <v>1421</v>
      </c>
      <c r="E197" s="12" t="s">
        <v>1551</v>
      </c>
      <c r="F197" s="12" t="s">
        <v>1686</v>
      </c>
    </row>
    <row r="198" spans="1:7">
      <c r="A198" t="str">
        <f>'Table 1'!B204</f>
        <v>preobrazhenskite</v>
      </c>
      <c r="B198" s="10">
        <v>510</v>
      </c>
      <c r="C198" s="2">
        <v>3</v>
      </c>
      <c r="D198" s="15" t="s">
        <v>1424</v>
      </c>
      <c r="E198" s="12" t="s">
        <v>1425</v>
      </c>
      <c r="F198" s="12" t="s">
        <v>953</v>
      </c>
    </row>
    <row r="199" spans="1:7">
      <c r="A199" s="16" t="str">
        <f>'Table 1'!B205</f>
        <v>priceite ("pandermite")</v>
      </c>
      <c r="B199" s="10">
        <v>444</v>
      </c>
      <c r="C199" s="1" t="s">
        <v>1750</v>
      </c>
      <c r="D199" s="15" t="s">
        <v>1517</v>
      </c>
      <c r="E199" s="12" t="s">
        <v>1516</v>
      </c>
      <c r="F199" s="12" t="s">
        <v>1516</v>
      </c>
    </row>
    <row r="200" spans="1:7">
      <c r="A200" t="str">
        <f>'Table 1'!B206</f>
        <v>pringleite</v>
      </c>
      <c r="B200" s="5">
        <v>312</v>
      </c>
      <c r="C200" s="2">
        <v>1</v>
      </c>
      <c r="D200" s="15" t="s">
        <v>982</v>
      </c>
      <c r="E200" s="12" t="s">
        <v>974</v>
      </c>
      <c r="F200" s="12" t="s">
        <v>975</v>
      </c>
    </row>
    <row r="201" spans="1:7">
      <c r="A201" t="str">
        <f>'Table 1'!B207</f>
        <v>prismatine</v>
      </c>
      <c r="B201" s="5">
        <v>2800</v>
      </c>
      <c r="C201" s="1" t="s">
        <v>1751</v>
      </c>
      <c r="D201" s="16" t="s">
        <v>1199</v>
      </c>
      <c r="E201" s="12" t="s">
        <v>1201</v>
      </c>
      <c r="F201" s="12" t="s">
        <v>1198</v>
      </c>
    </row>
    <row r="202" spans="1:7">
      <c r="A202" s="26" t="str">
        <f>'Table 1'!B208</f>
        <v>probertite</v>
      </c>
      <c r="B202" s="52" t="s">
        <v>1367</v>
      </c>
      <c r="C202" s="1" t="s">
        <v>1750</v>
      </c>
      <c r="D202" s="3" t="s">
        <v>1615</v>
      </c>
      <c r="E202" s="12" t="s">
        <v>1428</v>
      </c>
      <c r="F202" s="73" t="s">
        <v>1367</v>
      </c>
    </row>
    <row r="203" spans="1:7">
      <c r="A203" s="16" t="str">
        <f>'Table 1'!B209</f>
        <v>proshchenkoite-(y)</v>
      </c>
      <c r="B203" s="5">
        <v>141</v>
      </c>
      <c r="C203" s="2">
        <v>1</v>
      </c>
      <c r="D203" s="15" t="s">
        <v>1553</v>
      </c>
      <c r="E203" s="12" t="s">
        <v>785</v>
      </c>
      <c r="F203" s="12" t="s">
        <v>1554</v>
      </c>
    </row>
    <row r="204" spans="1:7">
      <c r="A204" t="str">
        <f>'Table 1'!B210</f>
        <v>pseudosinhalite</v>
      </c>
      <c r="B204" s="5">
        <v>263</v>
      </c>
      <c r="C204" s="2">
        <v>2</v>
      </c>
      <c r="D204" t="s">
        <v>1429</v>
      </c>
      <c r="E204" s="6" t="s">
        <v>1430</v>
      </c>
      <c r="F204" s="6" t="s">
        <v>1431</v>
      </c>
    </row>
    <row r="205" spans="1:7">
      <c r="A205" s="26" t="str">
        <f>'Table 1'!B211</f>
        <v>qilianshanite</v>
      </c>
      <c r="B205" s="43">
        <v>1</v>
      </c>
      <c r="C205" s="2">
        <v>2</v>
      </c>
      <c r="D205" s="15" t="s">
        <v>1441</v>
      </c>
      <c r="E205" s="12" t="s">
        <v>1442</v>
      </c>
      <c r="F205" s="12" t="s">
        <v>1640</v>
      </c>
    </row>
    <row r="206" spans="1:7" s="6" customFormat="1">
      <c r="A206" s="6" t="str">
        <f>'Table 1'!B212</f>
        <v>qingsongite</v>
      </c>
      <c r="B206" s="10">
        <v>85</v>
      </c>
      <c r="C206" s="2">
        <v>1</v>
      </c>
      <c r="D206" s="9" t="s">
        <v>1121</v>
      </c>
      <c r="E206" s="12" t="s">
        <v>1122</v>
      </c>
      <c r="F206" s="12" t="s">
        <v>1484</v>
      </c>
      <c r="G206"/>
    </row>
    <row r="207" spans="1:7">
      <c r="A207" t="str">
        <f>'Table 1'!B213</f>
        <v>ramanite-(cs)</v>
      </c>
      <c r="B207" s="5">
        <v>320</v>
      </c>
      <c r="C207" s="2">
        <v>5</v>
      </c>
      <c r="D207" s="15" t="s">
        <v>1446</v>
      </c>
      <c r="E207" s="12" t="s">
        <v>960</v>
      </c>
      <c r="F207" s="12" t="s">
        <v>1381</v>
      </c>
    </row>
    <row r="208" spans="1:7">
      <c r="A208" s="16" t="str">
        <f>'Table 1'!B214</f>
        <v>ramanite-(rb)</v>
      </c>
      <c r="B208" s="5">
        <v>125</v>
      </c>
      <c r="C208" s="2">
        <v>3</v>
      </c>
      <c r="D208" s="15" t="s">
        <v>1462</v>
      </c>
      <c r="E208" s="12" t="s">
        <v>1461</v>
      </c>
      <c r="F208" s="12" t="s">
        <v>10</v>
      </c>
    </row>
    <row r="209" spans="1:6">
      <c r="A209" t="str">
        <f>'Table 1'!B215</f>
        <v>reedmergnerite</v>
      </c>
      <c r="B209" s="5">
        <v>362</v>
      </c>
      <c r="C209" s="2">
        <v>4</v>
      </c>
      <c r="D209" s="15" t="s">
        <v>1550</v>
      </c>
      <c r="E209" s="12" t="s">
        <v>1448</v>
      </c>
      <c r="F209" s="12" t="s">
        <v>1288</v>
      </c>
    </row>
    <row r="210" spans="1:6">
      <c r="A210" t="str">
        <f>'Table 1'!B216</f>
        <v>rhodizite</v>
      </c>
      <c r="B210" s="5">
        <v>500</v>
      </c>
      <c r="C210" s="2">
        <v>1</v>
      </c>
      <c r="D210" s="12" t="s">
        <v>1309</v>
      </c>
      <c r="E210" s="6" t="s">
        <v>1308</v>
      </c>
      <c r="F210" s="6" t="s">
        <v>1146</v>
      </c>
    </row>
    <row r="211" spans="1:6">
      <c r="A211" t="str">
        <f>'Table 1'!B217</f>
        <v>rivadavite</v>
      </c>
      <c r="B211" s="5">
        <v>19</v>
      </c>
      <c r="C211" s="2">
        <v>4</v>
      </c>
      <c r="D211" s="15" t="s">
        <v>1459</v>
      </c>
      <c r="E211" s="12" t="s">
        <v>1245</v>
      </c>
      <c r="F211" s="12" t="s">
        <v>1245</v>
      </c>
    </row>
    <row r="212" spans="1:6">
      <c r="A212" t="str">
        <f>'Table 1'!B218</f>
        <v>rogermitchellite</v>
      </c>
      <c r="B212" s="10">
        <v>124</v>
      </c>
      <c r="C212" s="2">
        <v>1</v>
      </c>
      <c r="D212" s="12" t="s">
        <v>945</v>
      </c>
      <c r="E212" s="12" t="s">
        <v>1451</v>
      </c>
      <c r="F212" s="6" t="s">
        <v>946</v>
      </c>
    </row>
    <row r="213" spans="1:6">
      <c r="A213" t="str">
        <f>'Table 1'!B219</f>
        <v>rossmanite</v>
      </c>
      <c r="B213" s="5">
        <v>2640</v>
      </c>
      <c r="C213" s="1" t="s">
        <v>1752</v>
      </c>
      <c r="D213" s="12" t="s">
        <v>966</v>
      </c>
      <c r="E213" s="12" t="s">
        <v>1150</v>
      </c>
      <c r="F213" s="6" t="s">
        <v>1579</v>
      </c>
    </row>
    <row r="214" spans="1:6">
      <c r="A214" t="str">
        <f>'Table 1'!B220</f>
        <v>roweite</v>
      </c>
      <c r="B214" s="5">
        <v>940</v>
      </c>
      <c r="C214" s="2">
        <v>3</v>
      </c>
      <c r="D214" s="15" t="s">
        <v>906</v>
      </c>
      <c r="E214" s="12" t="s">
        <v>1088</v>
      </c>
      <c r="F214" s="12" t="s">
        <v>905</v>
      </c>
    </row>
    <row r="215" spans="1:6">
      <c r="A215" t="str">
        <f>'Table 1'!B221</f>
        <v>ruitenbergite</v>
      </c>
      <c r="B215" s="5">
        <v>312</v>
      </c>
      <c r="C215" s="2">
        <v>1</v>
      </c>
      <c r="D215" s="15" t="s">
        <v>982</v>
      </c>
      <c r="E215" s="12" t="s">
        <v>974</v>
      </c>
      <c r="F215" s="12" t="s">
        <v>975</v>
      </c>
    </row>
    <row r="216" spans="1:6">
      <c r="A216" t="str">
        <f>'Table 1'!B222</f>
        <v>sakhaite</v>
      </c>
      <c r="B216" s="5">
        <v>545</v>
      </c>
      <c r="C216" s="2">
        <v>6</v>
      </c>
      <c r="D216" s="15" t="s">
        <v>1285</v>
      </c>
      <c r="E216" s="12" t="s">
        <v>1724</v>
      </c>
      <c r="F216" s="12" t="s">
        <v>1114</v>
      </c>
    </row>
    <row r="217" spans="1:6">
      <c r="A217" t="str">
        <f>'Table 1'!B223</f>
        <v>santarosaite</v>
      </c>
      <c r="B217" s="5">
        <v>1.5</v>
      </c>
      <c r="C217" s="2">
        <v>1</v>
      </c>
      <c r="D217" s="15" t="s">
        <v>940</v>
      </c>
      <c r="E217" s="29" t="s">
        <v>941</v>
      </c>
      <c r="F217" s="12" t="s">
        <v>937</v>
      </c>
    </row>
    <row r="218" spans="1:6">
      <c r="A218" t="str">
        <f>'Table 1'!B224</f>
        <v>santite</v>
      </c>
      <c r="B218" s="5">
        <v>6.8</v>
      </c>
      <c r="C218" s="2">
        <v>4</v>
      </c>
      <c r="D218" s="15" t="s">
        <v>1447</v>
      </c>
      <c r="E218" s="12" t="s">
        <v>960</v>
      </c>
      <c r="F218" s="12" t="s">
        <v>1076</v>
      </c>
    </row>
    <row r="219" spans="1:6">
      <c r="A219" t="str">
        <f>'Table 1'!B225</f>
        <v>sassolite</v>
      </c>
      <c r="B219" s="5">
        <v>2640</v>
      </c>
      <c r="C219" s="1" t="s">
        <v>1753</v>
      </c>
      <c r="D219" s="12" t="s">
        <v>966</v>
      </c>
      <c r="E219" s="12" t="s">
        <v>1071</v>
      </c>
      <c r="F219" s="6" t="s">
        <v>1579</v>
      </c>
    </row>
    <row r="220" spans="1:6" ht="14.25">
      <c r="A220" s="16" t="str">
        <f>'Table 1'!B226</f>
        <v>satimolite</v>
      </c>
      <c r="B220" s="5">
        <v>275</v>
      </c>
      <c r="C220" s="2">
        <v>1</v>
      </c>
      <c r="D220" s="15" t="s">
        <v>1463</v>
      </c>
      <c r="E220" s="12" t="s">
        <v>800</v>
      </c>
      <c r="F220" s="12" t="s">
        <v>800</v>
      </c>
    </row>
    <row r="221" spans="1:6">
      <c r="A221" t="str">
        <f>'Table 1'!B227</f>
        <v>sborgite</v>
      </c>
      <c r="B221" s="5">
        <v>0</v>
      </c>
      <c r="C221" s="2">
        <v>2</v>
      </c>
      <c r="D221" s="16" t="s">
        <v>1166</v>
      </c>
      <c r="E221" s="12" t="s">
        <v>920</v>
      </c>
      <c r="F221" s="12" t="s">
        <v>920</v>
      </c>
    </row>
    <row r="222" spans="1:6">
      <c r="A222" t="str">
        <f>'Table 1'!B228</f>
        <v>schiavinatoite</v>
      </c>
      <c r="B222" s="5">
        <v>500</v>
      </c>
      <c r="C222" s="2">
        <v>1</v>
      </c>
      <c r="D222" s="15" t="s">
        <v>1464</v>
      </c>
      <c r="E222" s="12" t="s">
        <v>1652</v>
      </c>
      <c r="F222" s="6" t="s">
        <v>1146</v>
      </c>
    </row>
    <row r="223" spans="1:6">
      <c r="A223" t="str">
        <f>'Table 1'!B229</f>
        <v>schorl</v>
      </c>
      <c r="B223" s="5">
        <v>3550</v>
      </c>
      <c r="C223" s="1" t="s">
        <v>1754</v>
      </c>
      <c r="D223" s="15" t="s">
        <v>1073</v>
      </c>
      <c r="E223" s="12" t="s">
        <v>1643</v>
      </c>
      <c r="F223" s="21" t="s">
        <v>1072</v>
      </c>
    </row>
    <row r="224" spans="1:6">
      <c r="A224" t="str">
        <f>'Table 1'!B230</f>
        <v>seamanite</v>
      </c>
      <c r="B224" s="5">
        <v>650</v>
      </c>
      <c r="C224" s="2">
        <v>4</v>
      </c>
      <c r="D224" s="15" t="s">
        <v>1466</v>
      </c>
      <c r="E224" s="12" t="s">
        <v>933</v>
      </c>
      <c r="F224" s="21" t="s">
        <v>1467</v>
      </c>
    </row>
    <row r="225" spans="1:6">
      <c r="A225" t="str">
        <f>'Table 1'!B231</f>
        <v>searlesite</v>
      </c>
      <c r="B225" s="5">
        <v>362</v>
      </c>
      <c r="C225" s="1" t="s">
        <v>1755</v>
      </c>
      <c r="D225" s="15" t="s">
        <v>1550</v>
      </c>
      <c r="E225" s="12" t="s">
        <v>1448</v>
      </c>
      <c r="F225" s="12" t="s">
        <v>1288</v>
      </c>
    </row>
    <row r="226" spans="1:6">
      <c r="A226" t="str">
        <f>'Table 1'!B232</f>
        <v>serendibite</v>
      </c>
      <c r="B226" s="5">
        <v>1950</v>
      </c>
      <c r="C226" s="2">
        <v>14</v>
      </c>
      <c r="D226" s="16" t="s">
        <v>1436</v>
      </c>
      <c r="E226" s="12" t="s">
        <v>1474</v>
      </c>
      <c r="F226" s="12" t="s">
        <v>1433</v>
      </c>
    </row>
    <row r="227" spans="1:6">
      <c r="A227" t="str">
        <f>'Table 1'!B233</f>
        <v>shabynite</v>
      </c>
      <c r="B227" s="5">
        <v>250</v>
      </c>
      <c r="C227" s="2">
        <v>1</v>
      </c>
      <c r="D227" s="15" t="s">
        <v>1084</v>
      </c>
      <c r="E227" s="12" t="s">
        <v>809</v>
      </c>
      <c r="F227" s="21" t="s">
        <v>1085</v>
      </c>
    </row>
    <row r="228" spans="1:6">
      <c r="A228" t="str">
        <f>'Table 1'!B234</f>
        <v>shimazakiite</v>
      </c>
      <c r="B228" s="10">
        <v>85</v>
      </c>
      <c r="C228" s="2">
        <v>1</v>
      </c>
      <c r="D228" s="16" t="s">
        <v>1108</v>
      </c>
      <c r="E228" s="12" t="s">
        <v>810</v>
      </c>
      <c r="F228" s="12" t="s">
        <v>1107</v>
      </c>
    </row>
    <row r="229" spans="1:6" ht="14.25">
      <c r="A229" s="16" t="str">
        <f>'Table 1'!B235</f>
        <v>sibirskite</v>
      </c>
      <c r="B229" s="5">
        <v>452</v>
      </c>
      <c r="C229" s="2">
        <v>4</v>
      </c>
      <c r="D229" s="15" t="s">
        <v>1481</v>
      </c>
      <c r="E229" s="12" t="s">
        <v>1482</v>
      </c>
      <c r="F229" s="12" t="s">
        <v>1483</v>
      </c>
    </row>
    <row r="230" spans="1:6">
      <c r="A230" t="str">
        <f>'Table 1'!B236</f>
        <v>sinhalite</v>
      </c>
      <c r="B230" s="5">
        <v>1950</v>
      </c>
      <c r="C230" s="2">
        <v>12</v>
      </c>
      <c r="D230" s="16" t="s">
        <v>1436</v>
      </c>
      <c r="E230" s="12" t="s">
        <v>1474</v>
      </c>
      <c r="F230" s="12" t="s">
        <v>1433</v>
      </c>
    </row>
    <row r="231" spans="1:6">
      <c r="A231" t="str">
        <f>'Table 1'!B237</f>
        <v>solongoite</v>
      </c>
      <c r="B231" s="5">
        <v>250</v>
      </c>
      <c r="C231" s="2">
        <v>2</v>
      </c>
      <c r="D231" s="26" t="s">
        <v>978</v>
      </c>
      <c r="E231" s="12" t="s">
        <v>1005</v>
      </c>
      <c r="F231" s="12" t="s">
        <v>979</v>
      </c>
    </row>
    <row r="232" spans="1:6">
      <c r="A232" t="str">
        <f>'Table 1'!B238</f>
        <v>steedeite</v>
      </c>
      <c r="B232" s="10">
        <v>124</v>
      </c>
      <c r="C232" s="2">
        <v>1</v>
      </c>
      <c r="D232" s="12" t="s">
        <v>945</v>
      </c>
      <c r="E232" s="12" t="s">
        <v>1654</v>
      </c>
      <c r="F232" s="6" t="s">
        <v>946</v>
      </c>
    </row>
    <row r="233" spans="1:6">
      <c r="A233" t="str">
        <f>'Table 1'!B239</f>
        <v>stillwellite-(ce)</v>
      </c>
      <c r="B233" s="5">
        <v>1900</v>
      </c>
      <c r="C233" s="2">
        <v>12</v>
      </c>
      <c r="D233" s="15" t="s">
        <v>1310</v>
      </c>
      <c r="E233" s="12" t="s">
        <v>1311</v>
      </c>
      <c r="F233" s="12" t="s">
        <v>1537</v>
      </c>
    </row>
    <row r="234" spans="1:6">
      <c r="A234" t="str">
        <f>'Table 1'!B240</f>
        <v>strontioginorite</v>
      </c>
      <c r="B234" s="5">
        <v>312</v>
      </c>
      <c r="C234" s="2">
        <v>4</v>
      </c>
      <c r="D234" s="15" t="s">
        <v>982</v>
      </c>
      <c r="E234" s="12" t="s">
        <v>974</v>
      </c>
      <c r="F234" s="12" t="s">
        <v>975</v>
      </c>
    </row>
    <row r="235" spans="1:6">
      <c r="A235" t="str">
        <f>'Table 1'!B241</f>
        <v>studenitsite</v>
      </c>
      <c r="B235" s="5">
        <v>18</v>
      </c>
      <c r="C235" s="2">
        <v>1</v>
      </c>
      <c r="D235" s="15" t="s">
        <v>1260</v>
      </c>
      <c r="E235" s="12" t="s">
        <v>816</v>
      </c>
      <c r="F235" s="12" t="s">
        <v>1261</v>
      </c>
    </row>
    <row r="236" spans="1:6">
      <c r="A236" t="str">
        <f>'Table 1'!B242</f>
        <v>sturmanite</v>
      </c>
      <c r="B236" s="5">
        <v>1010</v>
      </c>
      <c r="C236" s="2">
        <v>1</v>
      </c>
      <c r="D236" s="15" t="s">
        <v>1032</v>
      </c>
      <c r="E236" s="12" t="s">
        <v>1025</v>
      </c>
      <c r="F236" s="12" t="s">
        <v>1026</v>
      </c>
    </row>
    <row r="237" spans="1:6">
      <c r="A237" t="str">
        <f>'Table 1'!B243</f>
        <v>suanite</v>
      </c>
      <c r="B237" s="5">
        <v>1950</v>
      </c>
      <c r="C237" s="2">
        <v>13</v>
      </c>
      <c r="D237" s="16" t="s">
        <v>1436</v>
      </c>
      <c r="E237" s="12" t="s">
        <v>1558</v>
      </c>
      <c r="F237" s="12" t="s">
        <v>1433</v>
      </c>
    </row>
    <row r="238" spans="1:6">
      <c r="A238" s="16" t="str">
        <f>'Table 1'!B244</f>
        <v>sulfoborite</v>
      </c>
      <c r="B238" s="52" t="s">
        <v>1367</v>
      </c>
      <c r="C238" s="2">
        <v>5</v>
      </c>
      <c r="D238" s="15" t="s">
        <v>1613</v>
      </c>
      <c r="E238" s="12" t="s">
        <v>1248</v>
      </c>
      <c r="F238" s="73" t="s">
        <v>1367</v>
      </c>
    </row>
    <row r="239" spans="1:6">
      <c r="A239" t="str">
        <f>'Table 1'!B245</f>
        <v>sussexite</v>
      </c>
      <c r="B239" s="5">
        <v>1010</v>
      </c>
      <c r="C239" s="1" t="s">
        <v>1743</v>
      </c>
      <c r="D239" s="15" t="s">
        <v>1478</v>
      </c>
      <c r="E239" s="12" t="s">
        <v>1025</v>
      </c>
      <c r="F239" s="12" t="s">
        <v>1026</v>
      </c>
    </row>
    <row r="240" spans="1:6">
      <c r="A240" t="str">
        <f>'Table 1'!B246</f>
        <v>szaibélyite</v>
      </c>
      <c r="B240" s="5">
        <v>1900</v>
      </c>
      <c r="C240" s="1" t="s">
        <v>1756</v>
      </c>
      <c r="D240" s="15" t="s">
        <v>1479</v>
      </c>
      <c r="E240" s="12" t="s">
        <v>1480</v>
      </c>
      <c r="F240" s="12" t="s">
        <v>1537</v>
      </c>
    </row>
    <row r="241" spans="1:6">
      <c r="A241" t="str">
        <f>'Table 1'!B247</f>
        <v>szklaryite</v>
      </c>
      <c r="B241" s="5">
        <v>382</v>
      </c>
      <c r="C241" s="2">
        <v>1</v>
      </c>
      <c r="D241" s="16" t="s">
        <v>1236</v>
      </c>
      <c r="E241" s="12" t="s">
        <v>1237</v>
      </c>
      <c r="F241" s="12" t="s">
        <v>1237</v>
      </c>
    </row>
    <row r="242" spans="1:6">
      <c r="A242" t="str">
        <f>'Table 1'!B248</f>
        <v>tadzhikite-(ce)</v>
      </c>
      <c r="B242" s="5">
        <v>294</v>
      </c>
      <c r="C242" s="2">
        <v>3</v>
      </c>
      <c r="D242" s="16" t="s">
        <v>998</v>
      </c>
      <c r="E242" s="12" t="s">
        <v>993</v>
      </c>
      <c r="F242" s="12" t="s">
        <v>993</v>
      </c>
    </row>
    <row r="243" spans="1:6">
      <c r="A243" t="str">
        <f>'Table 1'!B249</f>
        <v>"tadzhikite-(Y)"</v>
      </c>
      <c r="B243" s="10">
        <v>270</v>
      </c>
      <c r="C243" s="2">
        <v>1</v>
      </c>
      <c r="D243" s="12" t="s">
        <v>988</v>
      </c>
      <c r="E243" s="12" t="s">
        <v>1058</v>
      </c>
      <c r="F243" s="12" t="s">
        <v>1118</v>
      </c>
    </row>
    <row r="244" spans="1:6">
      <c r="A244" t="str">
        <f>'Table 1'!B250</f>
        <v>takedaite</v>
      </c>
      <c r="B244" s="10">
        <v>85</v>
      </c>
      <c r="C244" s="2">
        <v>1</v>
      </c>
      <c r="D244" s="16" t="s">
        <v>1108</v>
      </c>
      <c r="E244" s="12" t="s">
        <v>822</v>
      </c>
      <c r="F244" s="12" t="s">
        <v>1107</v>
      </c>
    </row>
    <row r="245" spans="1:6">
      <c r="A245" t="str">
        <f>'Table 1'!B251</f>
        <v>takéuchiite</v>
      </c>
      <c r="B245" s="5">
        <v>1825</v>
      </c>
      <c r="C245" s="2">
        <v>1</v>
      </c>
      <c r="D245" s="12" t="s">
        <v>896</v>
      </c>
      <c r="E245" s="12" t="s">
        <v>1101</v>
      </c>
      <c r="F245" s="6" t="s">
        <v>898</v>
      </c>
    </row>
    <row r="246" spans="1:6">
      <c r="A246" t="str">
        <f>'Table 1'!B252</f>
        <v>taramellite</v>
      </c>
      <c r="B246" s="5">
        <v>1825</v>
      </c>
      <c r="C246" s="2">
        <v>2</v>
      </c>
      <c r="D246" s="12" t="s">
        <v>896</v>
      </c>
      <c r="E246" s="12" t="s">
        <v>1101</v>
      </c>
      <c r="F246" s="6" t="s">
        <v>898</v>
      </c>
    </row>
    <row r="247" spans="1:6">
      <c r="A247" s="16" t="str">
        <f>'Table 1'!B253</f>
        <v>teepleite</v>
      </c>
      <c r="B247" s="10">
        <v>1750</v>
      </c>
      <c r="C247" s="2">
        <v>3</v>
      </c>
      <c r="D247" s="15" t="s">
        <v>1560</v>
      </c>
      <c r="E247" s="12" t="s">
        <v>1490</v>
      </c>
      <c r="F247" s="12" t="s">
        <v>1562</v>
      </c>
    </row>
    <row r="248" spans="1:6">
      <c r="A248" t="str">
        <f>'Table 1'!B254</f>
        <v>tertschite</v>
      </c>
      <c r="B248" s="5">
        <v>19</v>
      </c>
      <c r="C248" s="2">
        <v>1</v>
      </c>
      <c r="D248" s="15" t="s">
        <v>1493</v>
      </c>
      <c r="E248" s="12" t="s">
        <v>1494</v>
      </c>
      <c r="F248" s="12" t="s">
        <v>1245</v>
      </c>
    </row>
    <row r="249" spans="1:6">
      <c r="A249" t="str">
        <f>'Table 1'!B255</f>
        <v>teruggite</v>
      </c>
      <c r="B249" s="5">
        <v>15</v>
      </c>
      <c r="C249" s="2">
        <v>3</v>
      </c>
      <c r="D249" s="15" t="s">
        <v>1376</v>
      </c>
      <c r="E249" s="12" t="s">
        <v>1372</v>
      </c>
      <c r="F249" s="12" t="s">
        <v>1245</v>
      </c>
    </row>
    <row r="250" spans="1:6">
      <c r="A250" t="str">
        <f>'Table 1'!B256</f>
        <v>tienshanite</v>
      </c>
      <c r="B250" s="10">
        <v>270</v>
      </c>
      <c r="C250" s="2">
        <v>1</v>
      </c>
      <c r="D250" t="s">
        <v>988</v>
      </c>
      <c r="E250" s="29" t="s">
        <v>828</v>
      </c>
      <c r="F250" s="12" t="s">
        <v>1118</v>
      </c>
    </row>
    <row r="251" spans="1:6" ht="14.25">
      <c r="A251" s="16" t="str">
        <f>'Table 1'!B257</f>
        <v>tincalconite</v>
      </c>
      <c r="B251" s="5">
        <v>0.01</v>
      </c>
      <c r="C251" s="1" t="s">
        <v>1757</v>
      </c>
      <c r="D251" s="16" t="s">
        <v>1668</v>
      </c>
      <c r="E251" s="12" t="s">
        <v>1188</v>
      </c>
      <c r="F251" s="12" t="s">
        <v>1450</v>
      </c>
    </row>
    <row r="252" spans="1:6">
      <c r="A252" t="str">
        <f>'Table 1'!B258</f>
        <v>tinzenite</v>
      </c>
      <c r="B252" s="5">
        <v>340</v>
      </c>
      <c r="C252" s="2">
        <v>8</v>
      </c>
      <c r="D252" s="15" t="s">
        <v>1502</v>
      </c>
      <c r="E252" s="12" t="s">
        <v>1503</v>
      </c>
      <c r="F252" s="12" t="s">
        <v>1503</v>
      </c>
    </row>
    <row r="253" spans="1:6">
      <c r="A253" t="str">
        <f>'Table 1'!B259</f>
        <v>titanoholtite</v>
      </c>
      <c r="B253" s="5">
        <v>382</v>
      </c>
      <c r="C253" s="2">
        <v>1</v>
      </c>
      <c r="D253" s="16" t="s">
        <v>1236</v>
      </c>
      <c r="E253" s="12" t="s">
        <v>1237</v>
      </c>
      <c r="F253" s="12" t="s">
        <v>1237</v>
      </c>
    </row>
    <row r="254" spans="1:6">
      <c r="A254" t="str">
        <f>'Table 1'!B260</f>
        <v>titantaramellite</v>
      </c>
      <c r="B254" s="5">
        <v>1800</v>
      </c>
      <c r="C254" s="2">
        <v>8</v>
      </c>
      <c r="D254" s="15" t="s">
        <v>1486</v>
      </c>
      <c r="E254" s="12" t="s">
        <v>1485</v>
      </c>
      <c r="F254" s="12" t="s">
        <v>1487</v>
      </c>
    </row>
    <row r="255" spans="1:6">
      <c r="A255" t="str">
        <f>'Table 1'!B261</f>
        <v>trembathite</v>
      </c>
      <c r="B255" s="5">
        <v>312</v>
      </c>
      <c r="C255" s="2">
        <v>2</v>
      </c>
      <c r="D255" s="15" t="s">
        <v>982</v>
      </c>
      <c r="E255" s="12" t="s">
        <v>974</v>
      </c>
      <c r="F255" s="12" t="s">
        <v>975</v>
      </c>
    </row>
    <row r="256" spans="1:6">
      <c r="A256" t="str">
        <f>'Table 1'!B262</f>
        <v>tritomite-(ce)</v>
      </c>
      <c r="B256" s="5">
        <v>929</v>
      </c>
      <c r="C256" s="2">
        <v>3</v>
      </c>
      <c r="D256" s="16" t="s">
        <v>1585</v>
      </c>
      <c r="E256" s="12" t="s">
        <v>1586</v>
      </c>
      <c r="F256" s="12" t="s">
        <v>1587</v>
      </c>
    </row>
    <row r="257" spans="1:6">
      <c r="A257" s="16" t="str">
        <f>'Table 1'!B263</f>
        <v>tritomite-(y)</v>
      </c>
      <c r="B257" s="10">
        <v>980</v>
      </c>
      <c r="C257" s="2">
        <v>3</v>
      </c>
      <c r="D257" s="16" t="s">
        <v>1588</v>
      </c>
      <c r="E257" s="12" t="s">
        <v>1589</v>
      </c>
      <c r="F257" s="12" t="s">
        <v>905</v>
      </c>
    </row>
    <row r="258" spans="1:6">
      <c r="A258" t="str">
        <f>'Table 1'!B264</f>
        <v>tsilaisite</v>
      </c>
      <c r="B258" s="5">
        <v>6.8</v>
      </c>
      <c r="C258" s="2">
        <v>1</v>
      </c>
      <c r="D258" s="39" t="s">
        <v>1136</v>
      </c>
      <c r="E258" s="12" t="s">
        <v>1661</v>
      </c>
      <c r="F258" s="12" t="s">
        <v>1076</v>
      </c>
    </row>
    <row r="259" spans="1:6">
      <c r="A259" t="str">
        <f>'Table 1'!B265</f>
        <v>tunellite</v>
      </c>
      <c r="B259" s="5">
        <v>19</v>
      </c>
      <c r="C259" s="2">
        <v>6</v>
      </c>
      <c r="D259" s="15" t="s">
        <v>1459</v>
      </c>
      <c r="E259" s="12" t="s">
        <v>1245</v>
      </c>
      <c r="F259" s="12" t="s">
        <v>1245</v>
      </c>
    </row>
    <row r="260" spans="1:6">
      <c r="A260" t="str">
        <f>'Table 1'!B266</f>
        <v>tusionite</v>
      </c>
      <c r="B260" s="5">
        <v>336</v>
      </c>
      <c r="C260" s="2">
        <v>3</v>
      </c>
      <c r="D260" s="15" t="s">
        <v>969</v>
      </c>
      <c r="E260" s="12" t="s">
        <v>973</v>
      </c>
      <c r="F260" s="12" t="s">
        <v>1407</v>
      </c>
    </row>
    <row r="261" spans="1:6">
      <c r="A261" s="26" t="str">
        <f>'Table 1'!B267</f>
        <v>tuzlaite</v>
      </c>
      <c r="B261" s="52" t="s">
        <v>1367</v>
      </c>
      <c r="C261" s="2">
        <v>2</v>
      </c>
      <c r="D261" s="15" t="s">
        <v>1264</v>
      </c>
      <c r="E261" s="12" t="s">
        <v>1263</v>
      </c>
      <c r="F261" s="73" t="s">
        <v>1367</v>
      </c>
    </row>
    <row r="262" spans="1:6">
      <c r="A262" t="str">
        <f>'Table 1'!B268</f>
        <v>tyretskite</v>
      </c>
      <c r="B262" s="10">
        <v>510</v>
      </c>
      <c r="C262" s="2">
        <v>1</v>
      </c>
      <c r="D262" s="15" t="s">
        <v>1512</v>
      </c>
      <c r="E262" s="12" t="s">
        <v>1655</v>
      </c>
      <c r="F262" s="12" t="s">
        <v>953</v>
      </c>
    </row>
    <row r="263" spans="1:6">
      <c r="A263" t="str">
        <f>'Table 1'!B269</f>
        <v>ulexite</v>
      </c>
      <c r="B263" s="5">
        <v>320</v>
      </c>
      <c r="C263" s="1" t="s">
        <v>1758</v>
      </c>
      <c r="D263" s="15" t="s">
        <v>963</v>
      </c>
      <c r="E263" s="12" t="s">
        <v>980</v>
      </c>
      <c r="F263" s="12" t="s">
        <v>964</v>
      </c>
    </row>
    <row r="264" spans="1:6">
      <c r="A264" s="16" t="s">
        <v>480</v>
      </c>
      <c r="B264" s="5">
        <v>318</v>
      </c>
      <c r="C264" s="74" t="s">
        <v>1367</v>
      </c>
      <c r="D264" s="15" t="s">
        <v>981</v>
      </c>
      <c r="E264" s="12" t="s">
        <v>983</v>
      </c>
      <c r="F264" s="12" t="s">
        <v>975</v>
      </c>
    </row>
    <row r="265" spans="1:6">
      <c r="A265" t="str">
        <f>'Table 1'!B270</f>
        <v>uralborite</v>
      </c>
      <c r="B265" s="10">
        <v>405</v>
      </c>
      <c r="C265" s="2">
        <v>3</v>
      </c>
      <c r="D265" s="16" t="s">
        <v>1003</v>
      </c>
      <c r="E265" s="44" t="s">
        <v>1005</v>
      </c>
      <c r="F265" s="12" t="s">
        <v>1004</v>
      </c>
    </row>
    <row r="266" spans="1:6">
      <c r="A266" t="str">
        <f>'Table 1'!B271</f>
        <v>uvite</v>
      </c>
      <c r="B266" s="5">
        <v>3550</v>
      </c>
      <c r="C266" s="1" t="s">
        <v>1759</v>
      </c>
      <c r="D266" s="15" t="s">
        <v>1073</v>
      </c>
      <c r="E266" s="67" t="s">
        <v>1643</v>
      </c>
      <c r="F266" s="21" t="s">
        <v>1072</v>
      </c>
    </row>
    <row r="267" spans="1:6">
      <c r="A267" t="str">
        <f>'Table 1'!B272</f>
        <v>vanadio-oxy-chromium-dravite</v>
      </c>
      <c r="B267" s="5">
        <v>478</v>
      </c>
      <c r="C267" s="2">
        <v>1</v>
      </c>
      <c r="D267" s="15" t="s">
        <v>1045</v>
      </c>
      <c r="E267" s="44" t="s">
        <v>1050</v>
      </c>
      <c r="F267" s="12" t="s">
        <v>1046</v>
      </c>
    </row>
    <row r="268" spans="1:6">
      <c r="A268" t="str">
        <f>'Table 1'!B273</f>
        <v>vanadio-oxy-dravite</v>
      </c>
      <c r="B268" s="5">
        <v>478</v>
      </c>
      <c r="C268" s="2">
        <v>1</v>
      </c>
      <c r="D268" s="15" t="s">
        <v>1045</v>
      </c>
      <c r="E268" s="44" t="s">
        <v>1051</v>
      </c>
      <c r="F268" s="12" t="s">
        <v>1046</v>
      </c>
    </row>
    <row r="269" spans="1:6">
      <c r="A269" t="str">
        <f>'Table 1'!B275</f>
        <v>veatchite-2M</v>
      </c>
      <c r="B269" s="10">
        <v>510</v>
      </c>
      <c r="C269" s="2">
        <v>11</v>
      </c>
      <c r="D269" s="15" t="s">
        <v>951</v>
      </c>
      <c r="E269" s="67" t="s">
        <v>955</v>
      </c>
      <c r="F269" s="12" t="s">
        <v>953</v>
      </c>
    </row>
    <row r="270" spans="1:6">
      <c r="A270" t="str">
        <f>'Table 1'!B276</f>
        <v>vicanite-(ce)</v>
      </c>
      <c r="B270" s="5">
        <v>0.4</v>
      </c>
      <c r="C270" s="2">
        <v>1</v>
      </c>
      <c r="D270" s="15" t="s">
        <v>1042</v>
      </c>
      <c r="E270" s="67" t="s">
        <v>1070</v>
      </c>
      <c r="F270" s="12" t="s">
        <v>1061</v>
      </c>
    </row>
    <row r="271" spans="1:6">
      <c r="A271" t="str">
        <f>'Table 1'!B277</f>
        <v>vimsite</v>
      </c>
      <c r="B271" s="10">
        <v>405</v>
      </c>
      <c r="C271" s="2">
        <v>2</v>
      </c>
      <c r="D271" s="16" t="s">
        <v>1003</v>
      </c>
      <c r="E271" s="44" t="s">
        <v>1005</v>
      </c>
      <c r="F271" s="12" t="s">
        <v>1004</v>
      </c>
    </row>
    <row r="272" spans="1:6" ht="14.25">
      <c r="A272" t="str">
        <f>'Table 1'!B278</f>
        <v>vistepite</v>
      </c>
      <c r="B272" s="5">
        <v>269</v>
      </c>
      <c r="C272" s="2">
        <v>1</v>
      </c>
      <c r="D272" s="15" t="s">
        <v>1520</v>
      </c>
      <c r="E272" s="12" t="s">
        <v>1521</v>
      </c>
      <c r="F272" s="12" t="s">
        <v>1522</v>
      </c>
    </row>
    <row r="273" spans="1:6">
      <c r="A273" t="str">
        <f>'Table 1'!B279</f>
        <v>vitimite</v>
      </c>
      <c r="B273" s="10">
        <v>405</v>
      </c>
      <c r="C273" s="2">
        <v>2</v>
      </c>
      <c r="D273" s="16" t="s">
        <v>1003</v>
      </c>
      <c r="E273" s="12" t="s">
        <v>1125</v>
      </c>
      <c r="F273" s="12" t="s">
        <v>1004</v>
      </c>
    </row>
    <row r="274" spans="1:6">
      <c r="A274" t="str">
        <f>'Table 1'!B280</f>
        <v>vladkrivovichevite</v>
      </c>
      <c r="B274" s="5">
        <v>545</v>
      </c>
      <c r="C274" s="2">
        <v>1</v>
      </c>
      <c r="D274" s="15" t="s">
        <v>1285</v>
      </c>
      <c r="E274" s="12" t="s">
        <v>850</v>
      </c>
      <c r="F274" s="12" t="s">
        <v>1114</v>
      </c>
    </row>
    <row r="275" spans="1:6">
      <c r="A275" t="str">
        <f>'Table 1'!B281</f>
        <v>volkovskite</v>
      </c>
      <c r="B275" s="10">
        <v>510</v>
      </c>
      <c r="C275" s="2">
        <v>4</v>
      </c>
      <c r="D275" s="15" t="s">
        <v>951</v>
      </c>
      <c r="E275" s="12" t="s">
        <v>954</v>
      </c>
      <c r="F275" s="12" t="s">
        <v>953</v>
      </c>
    </row>
    <row r="276" spans="1:6">
      <c r="A276" t="str">
        <f>'Table 1'!B282</f>
        <v>vonsenite</v>
      </c>
      <c r="B276" s="43">
        <v>1950</v>
      </c>
      <c r="C276" s="1" t="s">
        <v>1740</v>
      </c>
      <c r="D276" s="16" t="s">
        <v>1436</v>
      </c>
      <c r="E276" s="12" t="s">
        <v>1557</v>
      </c>
      <c r="F276" s="12" t="s">
        <v>1433</v>
      </c>
    </row>
    <row r="277" spans="1:6">
      <c r="A277" t="str">
        <f>'Table 1'!B283</f>
        <v>walkerite</v>
      </c>
      <c r="B277" s="5">
        <v>312</v>
      </c>
      <c r="C277" s="2">
        <v>1</v>
      </c>
      <c r="D277" s="15" t="s">
        <v>976</v>
      </c>
      <c r="E277" s="12" t="s">
        <v>974</v>
      </c>
      <c r="F277" s="12" t="s">
        <v>975</v>
      </c>
    </row>
    <row r="278" spans="1:6" ht="14.25">
      <c r="A278" t="str">
        <f>'Table 1'!B284</f>
        <v>wardsmithite</v>
      </c>
      <c r="B278" s="5">
        <v>0</v>
      </c>
      <c r="C278" s="2">
        <v>2</v>
      </c>
      <c r="D278" s="16" t="s">
        <v>1669</v>
      </c>
      <c r="E278" s="12" t="s">
        <v>1523</v>
      </c>
      <c r="F278" s="12" t="s">
        <v>1523</v>
      </c>
    </row>
    <row r="279" spans="1:6">
      <c r="A279" t="str">
        <f>'Table 1'!B285</f>
        <v>warwickite</v>
      </c>
      <c r="B279" s="5">
        <v>1950</v>
      </c>
      <c r="C279" s="2">
        <v>8</v>
      </c>
      <c r="D279" s="16" t="s">
        <v>1436</v>
      </c>
      <c r="E279" s="12" t="s">
        <v>1472</v>
      </c>
      <c r="F279" s="12" t="s">
        <v>1433</v>
      </c>
    </row>
    <row r="280" spans="1:6">
      <c r="A280" t="str">
        <f>'Table 1'!B286</f>
        <v>wawayandaite</v>
      </c>
      <c r="B280" s="5">
        <v>940</v>
      </c>
      <c r="C280" s="2">
        <v>1</v>
      </c>
      <c r="D280" s="15" t="s">
        <v>906</v>
      </c>
      <c r="E280" s="12" t="s">
        <v>1723</v>
      </c>
      <c r="F280" s="6" t="s">
        <v>905</v>
      </c>
    </row>
    <row r="281" spans="1:6">
      <c r="A281" t="str">
        <f>'Table 1'!B287</f>
        <v>werdingite</v>
      </c>
      <c r="B281" s="5">
        <v>2000</v>
      </c>
      <c r="C281" s="2">
        <v>7</v>
      </c>
      <c r="D281" s="16" t="s">
        <v>1194</v>
      </c>
      <c r="E281" s="12" t="s">
        <v>1192</v>
      </c>
      <c r="F281" s="12" t="s">
        <v>1193</v>
      </c>
    </row>
    <row r="282" spans="1:6">
      <c r="A282" t="str">
        <f>'Table 1'!B288</f>
        <v>wightmanite</v>
      </c>
      <c r="B282" s="5">
        <v>106</v>
      </c>
      <c r="C282" s="2">
        <v>2</v>
      </c>
      <c r="D282" s="15" t="s">
        <v>1410</v>
      </c>
      <c r="E282" s="12" t="s">
        <v>1411</v>
      </c>
      <c r="F282" s="12" t="s">
        <v>1412</v>
      </c>
    </row>
    <row r="283" spans="1:6">
      <c r="A283" t="str">
        <f>'Table 1'!B289</f>
        <v>wiluite</v>
      </c>
      <c r="B283" s="5">
        <v>1150</v>
      </c>
      <c r="C283" s="2">
        <v>6</v>
      </c>
      <c r="D283" s="15" t="s">
        <v>1545</v>
      </c>
      <c r="E283" s="12" t="s">
        <v>1546</v>
      </c>
      <c r="F283" s="12" t="s">
        <v>1547</v>
      </c>
    </row>
    <row r="284" spans="1:6">
      <c r="A284" t="str">
        <f>'Table 1'!B290</f>
        <v>wiserite</v>
      </c>
      <c r="B284" s="5">
        <v>545</v>
      </c>
      <c r="C284" s="2">
        <v>6</v>
      </c>
      <c r="D284" s="15" t="s">
        <v>1285</v>
      </c>
      <c r="E284" s="12" t="s">
        <v>1286</v>
      </c>
      <c r="F284" s="12" t="s">
        <v>1114</v>
      </c>
    </row>
    <row r="285" spans="1:6">
      <c r="A285" t="str">
        <f>'Table 1'!B291</f>
        <v>yuanfuliite</v>
      </c>
      <c r="B285" s="10">
        <v>1950</v>
      </c>
      <c r="C285" s="2">
        <v>5</v>
      </c>
      <c r="D285" s="16" t="s">
        <v>1436</v>
      </c>
      <c r="E285" s="12" t="s">
        <v>1472</v>
      </c>
      <c r="F285" s="12" t="s">
        <v>1433</v>
      </c>
    </row>
    <row r="286" spans="1:6">
      <c r="A286" t="str">
        <f>'Table 1'!B292</f>
        <v>unnamed IMA2015-084</v>
      </c>
      <c r="B286" s="43">
        <v>500</v>
      </c>
      <c r="C286" s="2">
        <v>1</v>
      </c>
      <c r="D286" s="15" t="s">
        <v>1700</v>
      </c>
      <c r="E286" s="12" t="s">
        <v>1717</v>
      </c>
      <c r="F286" s="6" t="s">
        <v>1146</v>
      </c>
    </row>
    <row r="287" spans="1:6">
      <c r="A287" t="str">
        <f>'Table 1'!B293</f>
        <v>unnamed ammonium borate</v>
      </c>
      <c r="B287" s="10">
        <v>0</v>
      </c>
      <c r="C287" s="2">
        <v>1</v>
      </c>
      <c r="D287" s="16" t="s">
        <v>1044</v>
      </c>
      <c r="E287" s="12" t="s">
        <v>1539</v>
      </c>
      <c r="F287" s="12" t="s">
        <v>1539</v>
      </c>
    </row>
    <row r="288" spans="1:6">
      <c r="A288" t="str">
        <f>'Table 1'!B294</f>
        <v>unnamed Mg-analogue of blatterite</v>
      </c>
      <c r="B288" s="5">
        <v>1825</v>
      </c>
      <c r="C288" s="2">
        <v>1</v>
      </c>
      <c r="D288" s="15" t="s">
        <v>1728</v>
      </c>
      <c r="E288" s="12" t="s">
        <v>1727</v>
      </c>
      <c r="F288" s="12" t="s">
        <v>898</v>
      </c>
    </row>
    <row r="289" spans="1:11">
      <c r="A289" t="str">
        <f>'Table 1'!B295</f>
        <v>UM1976-05 (Walenta uranium mineral B)</v>
      </c>
      <c r="B289" s="52" t="s">
        <v>1367</v>
      </c>
      <c r="C289" s="2">
        <v>1</v>
      </c>
      <c r="D289" s="15" t="s">
        <v>907</v>
      </c>
      <c r="E289" s="12" t="s">
        <v>887</v>
      </c>
      <c r="F289" s="73" t="s">
        <v>1367</v>
      </c>
    </row>
    <row r="290" spans="1:11">
      <c r="A290" t="str">
        <f>'Table 1'!B296</f>
        <v>UM1976-06 (Walenta uranium mineral A)</v>
      </c>
      <c r="B290" s="52" t="s">
        <v>1367</v>
      </c>
      <c r="C290" s="2">
        <v>1</v>
      </c>
      <c r="D290" s="15" t="s">
        <v>907</v>
      </c>
      <c r="E290" s="12" t="s">
        <v>888</v>
      </c>
      <c r="F290" s="73" t="s">
        <v>1367</v>
      </c>
    </row>
    <row r="291" spans="1:11">
      <c r="A291" t="str">
        <f>'Table 1'!B297</f>
        <v>UM1976-07 (Walenta uranium mineral C)</v>
      </c>
      <c r="B291" s="52" t="s">
        <v>1367</v>
      </c>
      <c r="C291" s="2">
        <v>1</v>
      </c>
      <c r="D291" s="15" t="s">
        <v>907</v>
      </c>
      <c r="E291" s="12" t="s">
        <v>888</v>
      </c>
      <c r="F291" s="73" t="s">
        <v>1367</v>
      </c>
    </row>
    <row r="292" spans="1:11">
      <c r="A292" t="str">
        <f>'Table 1'!B298</f>
        <v>UM1990-02 Borate</v>
      </c>
      <c r="B292" s="10">
        <v>5.86</v>
      </c>
      <c r="C292" s="2">
        <v>1</v>
      </c>
      <c r="D292" s="15" t="s">
        <v>911</v>
      </c>
      <c r="E292" s="12" t="s">
        <v>925</v>
      </c>
      <c r="F292" s="12" t="s">
        <v>929</v>
      </c>
    </row>
    <row r="293" spans="1:11" s="24" customFormat="1">
      <c r="A293" s="16" t="str">
        <f>'Table 1'!B299</f>
        <v>UM1990-64 (Mont-Saint-Hilaire UK 53)</v>
      </c>
      <c r="B293" s="10">
        <v>124</v>
      </c>
      <c r="C293" s="1">
        <v>1</v>
      </c>
      <c r="D293" s="12" t="s">
        <v>945</v>
      </c>
      <c r="E293" s="12" t="s">
        <v>1334</v>
      </c>
      <c r="F293" s="12" t="s">
        <v>946</v>
      </c>
    </row>
    <row r="294" spans="1:11">
      <c r="A294" t="str">
        <f>'Table 1'!B300</f>
        <v>UM1995-43 thorium borosilicate</v>
      </c>
      <c r="B294" s="5">
        <v>141</v>
      </c>
      <c r="C294" s="2">
        <v>1</v>
      </c>
      <c r="D294" s="15" t="s">
        <v>1553</v>
      </c>
      <c r="E294" s="12" t="s">
        <v>1552</v>
      </c>
      <c r="F294" s="12" t="s">
        <v>1554</v>
      </c>
    </row>
    <row r="295" spans="1:11">
      <c r="B295"/>
      <c r="D295"/>
    </row>
    <row r="296" spans="1:11" ht="14.25">
      <c r="A296" s="16" t="s">
        <v>1687</v>
      </c>
      <c r="B296"/>
      <c r="D296"/>
    </row>
    <row r="297" spans="1:11" ht="14.25">
      <c r="A297" s="16" t="s">
        <v>1673</v>
      </c>
      <c r="B297"/>
      <c r="D297"/>
    </row>
    <row r="298" spans="1:11" s="3" customFormat="1" ht="14.25">
      <c r="A298" s="66" t="s">
        <v>1674</v>
      </c>
      <c r="E298" s="7"/>
      <c r="F298" s="28"/>
      <c r="I298" s="3" t="s">
        <v>313</v>
      </c>
      <c r="K298" s="25"/>
    </row>
    <row r="299" spans="1:11" ht="14.25">
      <c r="A299" s="66" t="s">
        <v>1670</v>
      </c>
      <c r="B299"/>
      <c r="D299"/>
    </row>
    <row r="300" spans="1:11" ht="14.25">
      <c r="A300" s="16" t="s">
        <v>1671</v>
      </c>
      <c r="B300"/>
      <c r="D300"/>
    </row>
    <row r="301" spans="1:11" ht="14.25">
      <c r="A301" s="16" t="s">
        <v>1672</v>
      </c>
      <c r="B301"/>
      <c r="D301"/>
    </row>
    <row r="302" spans="1:11">
      <c r="A302" s="16" t="s">
        <v>1760</v>
      </c>
      <c r="B302"/>
      <c r="D302"/>
    </row>
    <row r="303" spans="1:11">
      <c r="B303"/>
      <c r="D303"/>
    </row>
    <row r="304" spans="1:11">
      <c r="B304"/>
      <c r="D304"/>
    </row>
    <row r="305" spans="2:4">
      <c r="B305"/>
      <c r="D305"/>
    </row>
    <row r="306" spans="2:4">
      <c r="B306"/>
      <c r="D306"/>
    </row>
    <row r="307" spans="2:4">
      <c r="B307"/>
      <c r="D307"/>
    </row>
    <row r="308" spans="2:4">
      <c r="B308"/>
      <c r="D308"/>
    </row>
    <row r="309" spans="2:4">
      <c r="B309"/>
      <c r="D309"/>
    </row>
    <row r="310" spans="2:4">
      <c r="B310"/>
      <c r="D310"/>
    </row>
    <row r="311" spans="2:4">
      <c r="B311"/>
      <c r="D311"/>
    </row>
    <row r="312" spans="2:4">
      <c r="B312"/>
      <c r="D312"/>
    </row>
    <row r="313" spans="2:4">
      <c r="B313"/>
      <c r="D313"/>
    </row>
    <row r="314" spans="2:4">
      <c r="B314"/>
      <c r="D314"/>
    </row>
    <row r="315" spans="2:4">
      <c r="B315"/>
      <c r="D315"/>
    </row>
    <row r="316" spans="2:4">
      <c r="B316"/>
      <c r="D316"/>
    </row>
    <row r="317" spans="2:4">
      <c r="B317"/>
      <c r="D317"/>
    </row>
    <row r="318" spans="2:4">
      <c r="B318"/>
      <c r="D318"/>
    </row>
    <row r="319" spans="2:4">
      <c r="B319"/>
      <c r="D319"/>
    </row>
    <row r="320" spans="2:4">
      <c r="B320"/>
      <c r="D320"/>
    </row>
    <row r="321" spans="2:4">
      <c r="B321"/>
      <c r="D321"/>
    </row>
    <row r="322" spans="2:4">
      <c r="B322"/>
      <c r="D322"/>
    </row>
    <row r="323" spans="2:4">
      <c r="B323"/>
      <c r="D323"/>
    </row>
    <row r="324" spans="2:4">
      <c r="B324"/>
      <c r="D324"/>
    </row>
    <row r="329" spans="2:4">
      <c r="D329"/>
    </row>
    <row r="330" spans="2:4">
      <c r="D330"/>
    </row>
    <row r="331" spans="2:4">
      <c r="D331"/>
    </row>
  </sheetData>
  <pageMargins left="0.7" right="0.7" top="0.75" bottom="0.75" header="0.3" footer="0.3"/>
  <pageSetup orientation="portrait" r:id="rId1"/>
  <headerFooter>
    <oddHeader>&amp;L&amp;D&amp;C&amp;F</oddHeader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workbookViewId="0">
      <pane xSplit="1" ySplit="2" topLeftCell="B132" activePane="bottomRight" state="frozen"/>
      <selection pane="topRight" activeCell="B1" sqref="B1"/>
      <selection pane="bottomLeft" activeCell="A3" sqref="A3"/>
      <selection pane="bottomRight" activeCell="D63" sqref="D63"/>
    </sheetView>
  </sheetViews>
  <sheetFormatPr defaultRowHeight="12.75"/>
  <cols>
    <col min="1" max="1" width="31.140625" style="3" customWidth="1"/>
    <col min="2" max="2" width="15.42578125" style="2" customWidth="1"/>
    <col min="3" max="3" width="88.5703125" customWidth="1"/>
    <col min="4" max="4" width="51.42578125" style="6" customWidth="1"/>
    <col min="5" max="5" width="33.85546875" style="6" customWidth="1"/>
    <col min="6" max="6" width="9.140625" customWidth="1"/>
    <col min="7" max="7" width="97.7109375" customWidth="1"/>
    <col min="8" max="8" width="20.7109375" customWidth="1"/>
  </cols>
  <sheetData>
    <row r="1" spans="1:9">
      <c r="A1" s="55" t="s">
        <v>1618</v>
      </c>
    </row>
    <row r="2" spans="1:9" s="54" customFormat="1">
      <c r="A2" s="56" t="s">
        <v>985</v>
      </c>
      <c r="B2" s="57" t="s">
        <v>1617</v>
      </c>
      <c r="C2" s="56" t="s">
        <v>309</v>
      </c>
      <c r="D2" s="58" t="s">
        <v>894</v>
      </c>
      <c r="E2" s="58" t="s">
        <v>895</v>
      </c>
      <c r="F2"/>
    </row>
    <row r="3" spans="1:9">
      <c r="A3" s="7" t="str">
        <f>A4</f>
        <v>aluminomagnesiohulsite</v>
      </c>
      <c r="B3" s="10">
        <v>77</v>
      </c>
      <c r="C3" s="16" t="s">
        <v>1349</v>
      </c>
      <c r="D3" s="12" t="s">
        <v>910</v>
      </c>
      <c r="E3" s="12" t="s">
        <v>1348</v>
      </c>
    </row>
    <row r="4" spans="1:9">
      <c r="A4" s="7" t="str">
        <f>'Table 2'!A7</f>
        <v>aluminomagnesiohulsite</v>
      </c>
      <c r="B4" s="10">
        <v>148</v>
      </c>
      <c r="C4" s="16" t="s">
        <v>1437</v>
      </c>
      <c r="D4" s="6" t="s">
        <v>986</v>
      </c>
      <c r="E4" s="12" t="s">
        <v>1106</v>
      </c>
    </row>
    <row r="5" spans="1:9">
      <c r="A5" s="7" t="str">
        <f>'Table 2'!A10</f>
        <v>aristarainite</v>
      </c>
      <c r="B5" s="5">
        <v>0</v>
      </c>
      <c r="C5" s="15" t="s">
        <v>1289</v>
      </c>
      <c r="D5" s="12" t="s">
        <v>1110</v>
      </c>
      <c r="E5" s="12" t="s">
        <v>1111</v>
      </c>
    </row>
    <row r="6" spans="1:9">
      <c r="A6" s="7" t="str">
        <f>'Table 2'!A11</f>
        <v>avogadrite</v>
      </c>
      <c r="B6" s="5">
        <v>0</v>
      </c>
      <c r="C6" s="16" t="s">
        <v>991</v>
      </c>
      <c r="D6" s="12" t="s">
        <v>920</v>
      </c>
      <c r="E6" s="12" t="s">
        <v>920</v>
      </c>
    </row>
    <row r="7" spans="1:9">
      <c r="A7" s="7" t="str">
        <f>'Table 2'!A12</f>
        <v>axinite-(fe)</v>
      </c>
      <c r="B7" s="5">
        <v>14</v>
      </c>
      <c r="C7" s="16" t="s">
        <v>1115</v>
      </c>
      <c r="D7" s="12" t="s">
        <v>1117</v>
      </c>
      <c r="E7" s="12" t="s">
        <v>1105</v>
      </c>
    </row>
    <row r="8" spans="1:9">
      <c r="A8" s="9" t="str">
        <f>'Table 2'!A13</f>
        <v>axinite-(mg)</v>
      </c>
      <c r="B8" s="10">
        <v>87</v>
      </c>
      <c r="C8" s="16" t="s">
        <v>1269</v>
      </c>
      <c r="D8" s="12" t="s">
        <v>1243</v>
      </c>
      <c r="E8" s="12" t="s">
        <v>1242</v>
      </c>
    </row>
    <row r="9" spans="1:9">
      <c r="A9" s="7" t="str">
        <f>'Table 2'!A14</f>
        <v>axinite-(mn)</v>
      </c>
      <c r="B9" s="5">
        <v>14</v>
      </c>
      <c r="C9" s="16" t="s">
        <v>1116</v>
      </c>
      <c r="D9" s="12" t="s">
        <v>1117</v>
      </c>
      <c r="E9" s="6" t="str">
        <f>E7</f>
        <v>Murao and Nakajima (1991)</v>
      </c>
    </row>
    <row r="10" spans="1:9">
      <c r="A10" s="7" t="str">
        <f>'Table 2'!A15</f>
        <v>azoproite</v>
      </c>
      <c r="B10" s="10">
        <v>148</v>
      </c>
      <c r="C10" s="16" t="s">
        <v>1438</v>
      </c>
      <c r="D10" s="12" t="s">
        <v>1657</v>
      </c>
      <c r="E10" s="12" t="s">
        <v>1106</v>
      </c>
    </row>
    <row r="11" spans="1:9" s="16" customFormat="1">
      <c r="A11" s="9" t="str">
        <f>'Table 2'!A16</f>
        <v>bakerite</v>
      </c>
      <c r="B11" s="10">
        <v>6</v>
      </c>
      <c r="C11" s="16" t="s">
        <v>1139</v>
      </c>
      <c r="D11" s="12" t="s">
        <v>1140</v>
      </c>
      <c r="E11" s="12" t="s">
        <v>1141</v>
      </c>
      <c r="F11"/>
      <c r="G11"/>
      <c r="H11"/>
      <c r="I11"/>
    </row>
    <row r="12" spans="1:9">
      <c r="A12" s="7" t="str">
        <f>'Table 2'!A19</f>
        <v>behierite</v>
      </c>
      <c r="B12" s="10">
        <v>500</v>
      </c>
      <c r="C12" s="16" t="s">
        <v>1144</v>
      </c>
      <c r="D12" s="12" t="s">
        <v>1145</v>
      </c>
      <c r="E12" s="6" t="s">
        <v>1146</v>
      </c>
    </row>
    <row r="13" spans="1:9">
      <c r="A13" s="7" t="str">
        <f>'Table 2'!A20</f>
        <v>berborite</v>
      </c>
      <c r="B13" s="5">
        <v>294</v>
      </c>
      <c r="C13" t="s">
        <v>992</v>
      </c>
      <c r="D13" s="6" t="s">
        <v>993</v>
      </c>
      <c r="E13" s="6" t="s">
        <v>993</v>
      </c>
    </row>
    <row r="14" spans="1:9">
      <c r="A14" s="7" t="str">
        <f>A13</f>
        <v>berborite</v>
      </c>
      <c r="B14" s="5">
        <v>36</v>
      </c>
      <c r="C14" t="s">
        <v>1704</v>
      </c>
      <c r="D14" s="6" t="s">
        <v>1703</v>
      </c>
      <c r="E14" s="6" t="s">
        <v>1703</v>
      </c>
    </row>
    <row r="15" spans="1:9">
      <c r="A15" s="44" t="str">
        <f>'Table 2'!A25</f>
        <v>boracite</v>
      </c>
      <c r="B15" s="43">
        <v>23</v>
      </c>
      <c r="C15" s="15" t="s">
        <v>1534</v>
      </c>
      <c r="D15" s="67" t="s">
        <v>1619</v>
      </c>
      <c r="E15" s="12" t="s">
        <v>1420</v>
      </c>
    </row>
    <row r="16" spans="1:9">
      <c r="A16" s="7" t="str">
        <f>'Table 2'!A26</f>
        <v>boralsilite</v>
      </c>
      <c r="B16" s="5">
        <v>349</v>
      </c>
      <c r="C16" s="16" t="s">
        <v>989</v>
      </c>
      <c r="D16" s="12" t="s">
        <v>990</v>
      </c>
      <c r="E16" s="12" t="s">
        <v>990</v>
      </c>
    </row>
    <row r="17" spans="1:9">
      <c r="A17" s="9" t="str">
        <f>'Table 2'!A27</f>
        <v>borax</v>
      </c>
      <c r="B17" s="5">
        <v>0.02</v>
      </c>
      <c r="C17" s="12" t="s">
        <v>1187</v>
      </c>
      <c r="D17" s="12" t="s">
        <v>1188</v>
      </c>
      <c r="E17" s="12" t="s">
        <v>1164</v>
      </c>
    </row>
    <row r="18" spans="1:9">
      <c r="A18" s="9" t="str">
        <f>'Table 2'!A27</f>
        <v>borax</v>
      </c>
      <c r="B18" s="5">
        <v>0</v>
      </c>
      <c r="C18" s="9" t="s">
        <v>1506</v>
      </c>
      <c r="D18" s="12" t="s">
        <v>1507</v>
      </c>
      <c r="E18" s="12" t="s">
        <v>1508</v>
      </c>
    </row>
    <row r="19" spans="1:9">
      <c r="A19" s="7" t="str">
        <f>'Table 2'!A28</f>
        <v>borcarite</v>
      </c>
      <c r="B19" s="5">
        <v>142</v>
      </c>
      <c r="C19" s="16" t="s">
        <v>996</v>
      </c>
      <c r="D19" s="12" t="s">
        <v>1658</v>
      </c>
      <c r="E19" s="12" t="s">
        <v>997</v>
      </c>
    </row>
    <row r="20" spans="1:9">
      <c r="A20" s="9" t="str">
        <f>'Table 2'!A31</f>
        <v>boromuscovite-1M</v>
      </c>
      <c r="B20" s="10">
        <v>20</v>
      </c>
      <c r="C20" s="16" t="s">
        <v>1158</v>
      </c>
      <c r="D20" s="12" t="s">
        <v>1160</v>
      </c>
      <c r="E20" s="12" t="s">
        <v>1159</v>
      </c>
    </row>
    <row r="21" spans="1:9">
      <c r="A21" s="7" t="str">
        <f>'Table 2'!A35</f>
        <v>britvinite</v>
      </c>
      <c r="B21" s="10">
        <v>545</v>
      </c>
      <c r="C21" s="26" t="s">
        <v>1112</v>
      </c>
      <c r="D21" s="67" t="s">
        <v>1113</v>
      </c>
      <c r="E21" s="12" t="s">
        <v>1114</v>
      </c>
    </row>
    <row r="22" spans="1:9" s="16" customFormat="1">
      <c r="A22" s="9" t="str">
        <f>'Table 2'!A36</f>
        <v>buryatite</v>
      </c>
      <c r="B22" s="10">
        <v>85</v>
      </c>
      <c r="C22" s="16" t="s">
        <v>1108</v>
      </c>
      <c r="D22" s="12" t="s">
        <v>1161</v>
      </c>
      <c r="E22" s="12" t="s">
        <v>1107</v>
      </c>
      <c r="F22"/>
      <c r="G22"/>
      <c r="H22"/>
      <c r="I22"/>
    </row>
    <row r="23" spans="1:9">
      <c r="A23" s="44" t="str">
        <f>'Table 2'!A37</f>
        <v>byzantievite</v>
      </c>
      <c r="B23" s="43">
        <v>270</v>
      </c>
      <c r="C23" s="26" t="s">
        <v>1620</v>
      </c>
      <c r="D23" s="67" t="s">
        <v>1647</v>
      </c>
      <c r="E23" s="12" t="s">
        <v>1118</v>
      </c>
    </row>
    <row r="24" spans="1:9">
      <c r="A24" s="7" t="str">
        <f>'Table 2'!A38</f>
        <v>cahnite</v>
      </c>
      <c r="B24" s="5">
        <v>0.28999999999999998</v>
      </c>
      <c r="C24" t="s">
        <v>1001</v>
      </c>
      <c r="D24" s="12" t="s">
        <v>999</v>
      </c>
      <c r="E24" s="12" t="s">
        <v>1000</v>
      </c>
    </row>
    <row r="25" spans="1:9">
      <c r="A25" s="7" t="str">
        <f>A24</f>
        <v>cahnite</v>
      </c>
      <c r="B25" s="5">
        <v>4.0000000000000001E-3</v>
      </c>
      <c r="C25" s="16" t="s">
        <v>1767</v>
      </c>
      <c r="D25" s="67" t="s">
        <v>1768</v>
      </c>
      <c r="E25" s="67" t="s">
        <v>1768</v>
      </c>
    </row>
    <row r="26" spans="1:9">
      <c r="A26" s="7" t="str">
        <f>'Table 2'!A39</f>
        <v>calciborite</v>
      </c>
      <c r="B26" s="5">
        <v>304</v>
      </c>
      <c r="C26" s="12" t="str">
        <f>'Table 2'!D28</f>
        <v>Sayak IV, Sayak Ore District, 50 km north of Lake Balkash, Central Kazakhstan</v>
      </c>
      <c r="D26" s="9" t="s">
        <v>1005</v>
      </c>
      <c r="E26" s="6" t="str">
        <f>'Table 2'!F28</f>
        <v>Kudryatsev (1996)</v>
      </c>
    </row>
    <row r="27" spans="1:9">
      <c r="A27" s="7" t="s">
        <v>330</v>
      </c>
      <c r="B27" s="10">
        <v>85</v>
      </c>
      <c r="C27" s="12" t="s">
        <v>1108</v>
      </c>
      <c r="D27" s="9" t="s">
        <v>1094</v>
      </c>
      <c r="E27" s="12" t="s">
        <v>1107</v>
      </c>
    </row>
    <row r="28" spans="1:9">
      <c r="A28" s="7" t="str">
        <f>'Table 2'!A41</f>
        <v>canavesite</v>
      </c>
      <c r="B28" s="5">
        <v>0</v>
      </c>
      <c r="C28" s="15" t="s">
        <v>1009</v>
      </c>
      <c r="D28" s="9" t="s">
        <v>593</v>
      </c>
      <c r="E28" s="9" t="s">
        <v>593</v>
      </c>
    </row>
    <row r="29" spans="1:9">
      <c r="A29" s="7" t="str">
        <f>'Table 2'!A42</f>
        <v>cappelenite-(y)</v>
      </c>
      <c r="B29" s="10">
        <v>270</v>
      </c>
      <c r="C29" s="12" t="s">
        <v>988</v>
      </c>
      <c r="D29" s="12" t="s">
        <v>729</v>
      </c>
      <c r="E29" s="12" t="s">
        <v>1118</v>
      </c>
    </row>
    <row r="30" spans="1:9">
      <c r="A30" s="7" t="str">
        <f>A29</f>
        <v>cappelenite-(y)</v>
      </c>
      <c r="B30" s="10">
        <v>124</v>
      </c>
      <c r="C30" s="12" t="s">
        <v>945</v>
      </c>
      <c r="D30" s="12" t="s">
        <v>1564</v>
      </c>
      <c r="E30" s="6" t="s">
        <v>946</v>
      </c>
    </row>
    <row r="31" spans="1:9">
      <c r="A31" s="7" t="str">
        <f>'Table 2'!A44</f>
        <v>carboborite</v>
      </c>
      <c r="B31" s="10">
        <v>0</v>
      </c>
      <c r="C31" s="12" t="s">
        <v>1091</v>
      </c>
      <c r="D31" s="12" t="s">
        <v>1092</v>
      </c>
      <c r="E31" s="6" t="str">
        <f>D31</f>
        <v>Pemberton (1983)</v>
      </c>
    </row>
    <row r="32" spans="1:9">
      <c r="A32" s="7" t="str">
        <f>'Table 2'!A45</f>
        <v>chambersite</v>
      </c>
      <c r="B32" s="10">
        <v>15</v>
      </c>
      <c r="C32" s="12" t="s">
        <v>1028</v>
      </c>
      <c r="D32" s="12" t="s">
        <v>1027</v>
      </c>
      <c r="E32" s="12" t="s">
        <v>1027</v>
      </c>
    </row>
    <row r="33" spans="1:9" s="24" customFormat="1">
      <c r="A33" s="44" t="s">
        <v>308</v>
      </c>
      <c r="B33" s="43">
        <v>85</v>
      </c>
      <c r="C33" s="26" t="s">
        <v>1108</v>
      </c>
      <c r="D33" s="67" t="s">
        <v>1271</v>
      </c>
      <c r="E33" s="67" t="s">
        <v>1107</v>
      </c>
      <c r="F33"/>
      <c r="G33"/>
      <c r="H33"/>
      <c r="I33"/>
    </row>
    <row r="34" spans="1:9">
      <c r="A34" s="44" t="str">
        <f>A33</f>
        <v>charlesite</v>
      </c>
      <c r="B34" s="43">
        <v>0.4</v>
      </c>
      <c r="C34" s="16" t="s">
        <v>1195</v>
      </c>
      <c r="D34" s="67" t="s">
        <v>1770</v>
      </c>
      <c r="E34" s="6" t="s">
        <v>1142</v>
      </c>
    </row>
    <row r="35" spans="1:9">
      <c r="A35" s="7" t="str">
        <f>'Table 2'!A49</f>
        <v>chromium-dravite</v>
      </c>
      <c r="B35" s="5">
        <v>1140</v>
      </c>
      <c r="C35" s="12" t="s">
        <v>1047</v>
      </c>
      <c r="D35" s="12" t="s">
        <v>1048</v>
      </c>
      <c r="E35" s="12" t="s">
        <v>1049</v>
      </c>
    </row>
    <row r="36" spans="1:9">
      <c r="A36" s="9" t="str">
        <f>'Table 2'!A53</f>
        <v>clinokurchatovite</v>
      </c>
      <c r="B36" s="5">
        <v>148</v>
      </c>
      <c r="C36" s="16" t="s">
        <v>1439</v>
      </c>
      <c r="D36" s="9" t="s">
        <v>1005</v>
      </c>
      <c r="E36" s="12" t="s">
        <v>1106</v>
      </c>
    </row>
    <row r="37" spans="1:9" s="6" customFormat="1">
      <c r="A37" s="9" t="str">
        <f>'Table 2'!A55</f>
        <v>colemanite</v>
      </c>
      <c r="B37" s="5">
        <v>6</v>
      </c>
      <c r="C37" s="16" t="s">
        <v>1186</v>
      </c>
      <c r="D37" s="9" t="s">
        <v>1164</v>
      </c>
      <c r="E37" s="9" t="s">
        <v>1164</v>
      </c>
      <c r="F37"/>
    </row>
    <row r="38" spans="1:9">
      <c r="A38" s="7" t="str">
        <f>'Table 2'!A56</f>
        <v>congolite</v>
      </c>
      <c r="B38" s="10">
        <v>120</v>
      </c>
      <c r="C38" s="12" t="s">
        <v>994</v>
      </c>
      <c r="D38" s="12" t="s">
        <v>987</v>
      </c>
      <c r="E38" s="12" t="s">
        <v>995</v>
      </c>
    </row>
    <row r="39" spans="1:9">
      <c r="A39" s="7" t="str">
        <f>'Table 2'!A57</f>
        <v>danburite</v>
      </c>
      <c r="B39" s="10">
        <v>0.4</v>
      </c>
      <c r="C39" s="15" t="str">
        <f>C42</f>
        <v>Ventralla, Vico volcanic complex, Viterbo Province, Latium, Italy</v>
      </c>
      <c r="D39" s="12" t="s">
        <v>1081</v>
      </c>
      <c r="E39" s="6" t="s">
        <v>1014</v>
      </c>
    </row>
    <row r="40" spans="1:9">
      <c r="A40" s="7" t="str">
        <f>'Table 2'!A59</f>
        <v>datolite</v>
      </c>
      <c r="B40" s="5">
        <v>47</v>
      </c>
      <c r="C40" s="16" t="s">
        <v>1006</v>
      </c>
      <c r="D40" s="12" t="s">
        <v>1007</v>
      </c>
      <c r="E40" s="12" t="s">
        <v>1008</v>
      </c>
    </row>
    <row r="41" spans="1:9">
      <c r="A41" s="9" t="str">
        <f>'Table 2'!A59</f>
        <v>datolite</v>
      </c>
      <c r="B41" s="5">
        <v>0</v>
      </c>
      <c r="C41" s="16" t="s">
        <v>1166</v>
      </c>
      <c r="D41" s="12" t="s">
        <v>1167</v>
      </c>
      <c r="E41" s="12" t="str">
        <f>D41</f>
        <v>Cavaretta and Puxeddu (1990)</v>
      </c>
    </row>
    <row r="42" spans="1:9">
      <c r="A42" s="7" t="str">
        <f>'Table 2'!A60</f>
        <v>dravite</v>
      </c>
      <c r="B42" s="5">
        <v>0.4</v>
      </c>
      <c r="C42" s="15" t="s">
        <v>1082</v>
      </c>
      <c r="D42" s="12" t="s">
        <v>1081</v>
      </c>
      <c r="E42" s="6" t="str">
        <f>E39</f>
        <v>Fornasera (1985)</v>
      </c>
    </row>
    <row r="43" spans="1:9">
      <c r="A43" s="7" t="str">
        <f>'Table 2'!A61</f>
        <v>dumortierite</v>
      </c>
      <c r="B43" s="10">
        <v>5</v>
      </c>
      <c r="C43" s="16" t="s">
        <v>1265</v>
      </c>
      <c r="D43" s="12" t="s">
        <v>1266</v>
      </c>
      <c r="E43" s="12" t="s">
        <v>1377</v>
      </c>
    </row>
    <row r="44" spans="1:9">
      <c r="A44" s="7" t="str">
        <f>'Table 2'!A62</f>
        <v>ekaterinite</v>
      </c>
      <c r="B44" s="5">
        <v>362</v>
      </c>
      <c r="C44" s="16" t="s">
        <v>1440</v>
      </c>
      <c r="D44" s="12" t="s">
        <v>1659</v>
      </c>
      <c r="E44" s="12" t="s">
        <v>1095</v>
      </c>
    </row>
    <row r="45" spans="1:9">
      <c r="A45" s="7" t="str">
        <f>'Table 2'!A63</f>
        <v>elbaite</v>
      </c>
      <c r="B45" s="5">
        <v>6.8</v>
      </c>
      <c r="C45" s="16" t="s">
        <v>1137</v>
      </c>
      <c r="D45" s="12" t="s">
        <v>1135</v>
      </c>
      <c r="E45" s="12" t="s">
        <v>1076</v>
      </c>
    </row>
    <row r="46" spans="1:9">
      <c r="A46" s="7" t="str">
        <f>'Table 2'!A64</f>
        <v>ezcurrite</v>
      </c>
      <c r="B46" s="5">
        <v>5.86</v>
      </c>
      <c r="C46" s="16" t="s">
        <v>1083</v>
      </c>
      <c r="D46" s="12" t="s">
        <v>631</v>
      </c>
      <c r="E46" s="12" t="s">
        <v>929</v>
      </c>
    </row>
    <row r="47" spans="1:9">
      <c r="A47" s="7" t="str">
        <f>'Table 2'!A66</f>
        <v>fedorovskite</v>
      </c>
      <c r="B47" s="5">
        <v>250</v>
      </c>
      <c r="C47" s="26" t="s">
        <v>978</v>
      </c>
      <c r="D47" s="12" t="s">
        <v>1089</v>
      </c>
      <c r="E47" s="12" t="s">
        <v>979</v>
      </c>
    </row>
    <row r="48" spans="1:9">
      <c r="A48" s="7" t="str">
        <f>'Table 2'!A68</f>
        <v>feruvite</v>
      </c>
      <c r="B48" s="5">
        <v>16.399999999999999</v>
      </c>
      <c r="C48" s="26" t="s">
        <v>1098</v>
      </c>
      <c r="D48" s="12" t="s">
        <v>1099</v>
      </c>
      <c r="E48" s="12" t="s">
        <v>1100</v>
      </c>
    </row>
    <row r="49" spans="1:9">
      <c r="A49" s="9" t="str">
        <f>'Table 2'!A69</f>
        <v>fluoborite</v>
      </c>
      <c r="B49" s="10">
        <v>0.04</v>
      </c>
      <c r="C49" s="12" t="s">
        <v>1130</v>
      </c>
      <c r="D49" s="12" t="s">
        <v>1131</v>
      </c>
      <c r="E49" s="12" t="s">
        <v>1172</v>
      </c>
    </row>
    <row r="50" spans="1:9">
      <c r="A50" s="9" t="str">
        <f>'Table 2'!A69</f>
        <v>fluoborite</v>
      </c>
      <c r="B50" s="10">
        <v>0</v>
      </c>
      <c r="C50" s="12" t="s">
        <v>1500</v>
      </c>
      <c r="D50" s="12" t="s">
        <v>1498</v>
      </c>
      <c r="E50" s="12" t="s">
        <v>1498</v>
      </c>
    </row>
    <row r="51" spans="1:9" s="16" customFormat="1">
      <c r="A51" s="9" t="str">
        <f>'Table 2'!A70</f>
        <v>fluor-buergerite</v>
      </c>
      <c r="B51" s="10">
        <v>30</v>
      </c>
      <c r="C51" s="16" t="s">
        <v>1156</v>
      </c>
      <c r="D51" s="12" t="s">
        <v>1147</v>
      </c>
      <c r="E51" s="12" t="s">
        <v>1157</v>
      </c>
      <c r="F51"/>
      <c r="G51"/>
      <c r="H51"/>
      <c r="I51"/>
    </row>
    <row r="52" spans="1:9" s="16" customFormat="1">
      <c r="A52" s="9" t="str">
        <f>'Table 2'!A71</f>
        <v>fluor-dravite</v>
      </c>
      <c r="B52" s="43">
        <v>336</v>
      </c>
      <c r="C52" s="12" t="s">
        <v>1175</v>
      </c>
      <c r="D52" s="12" t="s">
        <v>1174</v>
      </c>
      <c r="E52" s="12" t="s">
        <v>1174</v>
      </c>
      <c r="F52"/>
      <c r="G52"/>
      <c r="H52"/>
      <c r="I52"/>
    </row>
    <row r="53" spans="1:9">
      <c r="A53" s="9" t="str">
        <f>A52</f>
        <v>fluor-dravite</v>
      </c>
      <c r="B53" s="43">
        <v>16</v>
      </c>
      <c r="C53" s="12" t="s">
        <v>1222</v>
      </c>
      <c r="D53" s="12" t="s">
        <v>1622</v>
      </c>
      <c r="E53" s="12" t="s">
        <v>1223</v>
      </c>
    </row>
    <row r="54" spans="1:9">
      <c r="A54" s="7" t="str">
        <f>'Table 2'!A72</f>
        <v>fluor-elbaite</v>
      </c>
      <c r="B54" s="5">
        <v>6.8</v>
      </c>
      <c r="C54" s="39" t="s">
        <v>1136</v>
      </c>
      <c r="D54" s="12" t="s">
        <v>1138</v>
      </c>
      <c r="E54" s="12" t="s">
        <v>1076</v>
      </c>
    </row>
    <row r="55" spans="1:9">
      <c r="A55" s="7" t="str">
        <f>'Table 2'!A73</f>
        <v>"Fluor-feruvite"</v>
      </c>
      <c r="B55" s="5">
        <v>1000</v>
      </c>
      <c r="C55" s="16" t="s">
        <v>1362</v>
      </c>
      <c r="D55" s="12" t="s">
        <v>1357</v>
      </c>
      <c r="E55" s="12" t="s">
        <v>1363</v>
      </c>
    </row>
    <row r="56" spans="1:9">
      <c r="A56" s="9" t="str">
        <f>'Table 2'!A74</f>
        <v>fluor-liddicoatite</v>
      </c>
      <c r="B56" s="5">
        <v>125</v>
      </c>
      <c r="C56" s="16" t="s">
        <v>1189</v>
      </c>
      <c r="D56" s="12" t="s">
        <v>1190</v>
      </c>
      <c r="E56" s="12" t="s">
        <v>1177</v>
      </c>
    </row>
    <row r="57" spans="1:9">
      <c r="A57" s="9" t="str">
        <f>'Table 2'!A75</f>
        <v>"fluor-olenite"</v>
      </c>
      <c r="B57" s="5">
        <v>337</v>
      </c>
      <c r="C57" s="16" t="s">
        <v>1699</v>
      </c>
      <c r="D57" s="12" t="s">
        <v>1402</v>
      </c>
      <c r="E57" s="12" t="s">
        <v>1402</v>
      </c>
    </row>
    <row r="58" spans="1:9">
      <c r="A58" s="9" t="str">
        <f>'Table 2'!A76</f>
        <v>fluor-schorl</v>
      </c>
      <c r="B58" s="5">
        <v>90</v>
      </c>
      <c r="C58" s="40" t="s">
        <v>1181</v>
      </c>
      <c r="D58" s="12" t="s">
        <v>1182</v>
      </c>
      <c r="E58" s="12" t="s">
        <v>1182</v>
      </c>
    </row>
    <row r="59" spans="1:9">
      <c r="A59" s="44" t="str">
        <f>'Table 2'!A78</f>
        <v>fluor-uvite</v>
      </c>
      <c r="B59" s="5">
        <v>109</v>
      </c>
      <c r="C59" s="39" t="s">
        <v>1249</v>
      </c>
      <c r="D59" s="12" t="s">
        <v>1226</v>
      </c>
      <c r="E59" s="12" t="s">
        <v>1226</v>
      </c>
    </row>
    <row r="60" spans="1:9">
      <c r="A60" s="7" t="str">
        <f>'Table 2'!A79</f>
        <v>foitite</v>
      </c>
      <c r="B60" s="5">
        <v>6.8</v>
      </c>
      <c r="C60" s="16" t="s">
        <v>1074</v>
      </c>
      <c r="D60" s="12" t="s">
        <v>1075</v>
      </c>
      <c r="E60" s="12" t="s">
        <v>1076</v>
      </c>
    </row>
    <row r="61" spans="1:9">
      <c r="A61" s="7" t="str">
        <f>'Table 2'!A82</f>
        <v>frolovite</v>
      </c>
      <c r="B61" s="10">
        <v>85</v>
      </c>
      <c r="C61" s="16" t="s">
        <v>1108</v>
      </c>
      <c r="D61" s="12" t="s">
        <v>1231</v>
      </c>
      <c r="E61" s="12" t="s">
        <v>1107</v>
      </c>
    </row>
    <row r="62" spans="1:9">
      <c r="A62" s="7" t="str">
        <f>'Table 2'!A83</f>
        <v>garrelsite</v>
      </c>
      <c r="B62" s="10">
        <v>19</v>
      </c>
      <c r="C62" s="16" t="s">
        <v>1163</v>
      </c>
      <c r="D62" s="12" t="str">
        <f>'Table 2'!E83</f>
        <v>Milton and Pabst (1974)</v>
      </c>
      <c r="E62" s="12" t="s">
        <v>1649</v>
      </c>
    </row>
    <row r="63" spans="1:9">
      <c r="A63" s="44" t="str">
        <f>'Table 2'!A84</f>
        <v>gaudefroyite</v>
      </c>
      <c r="B63" s="43">
        <v>0.4</v>
      </c>
      <c r="C63" s="26" t="s">
        <v>1022</v>
      </c>
      <c r="D63" s="67" t="s">
        <v>1770</v>
      </c>
      <c r="E63" s="6" t="s">
        <v>1142</v>
      </c>
    </row>
    <row r="64" spans="1:9">
      <c r="A64" s="7" t="str">
        <f>'Table 2'!A85</f>
        <v>ginorite</v>
      </c>
      <c r="B64" s="10">
        <v>0</v>
      </c>
      <c r="C64" s="16" t="s">
        <v>1029</v>
      </c>
      <c r="D64" s="12" t="s">
        <v>1030</v>
      </c>
      <c r="E64" s="12" t="s">
        <v>12</v>
      </c>
    </row>
    <row r="65" spans="1:10">
      <c r="A65" s="7" t="str">
        <f>'Table 2'!A86</f>
        <v>gowerite</v>
      </c>
      <c r="B65" s="5">
        <v>0</v>
      </c>
      <c r="C65" s="16" t="s">
        <v>1029</v>
      </c>
      <c r="D65" s="12" t="s">
        <v>1030</v>
      </c>
      <c r="E65" s="12" t="s">
        <v>12</v>
      </c>
    </row>
    <row r="66" spans="1:10">
      <c r="A66" s="7" t="str">
        <f>'Table 2'!A87</f>
        <v>grandidierite</v>
      </c>
      <c r="B66" s="5">
        <v>0.4</v>
      </c>
      <c r="C66" s="12" t="s">
        <v>1195</v>
      </c>
      <c r="D66" s="12" t="s">
        <v>1196</v>
      </c>
      <c r="E66" s="6" t="s">
        <v>1142</v>
      </c>
    </row>
    <row r="67" spans="1:10">
      <c r="A67" s="9" t="s">
        <v>365</v>
      </c>
      <c r="B67" s="5">
        <v>5</v>
      </c>
      <c r="C67" t="s">
        <v>1206</v>
      </c>
      <c r="D67" s="6" t="s">
        <v>1207</v>
      </c>
      <c r="E67" s="6" t="s">
        <v>1207</v>
      </c>
    </row>
    <row r="68" spans="1:10">
      <c r="A68" s="9" t="s">
        <v>366</v>
      </c>
      <c r="B68" s="5">
        <v>0.04</v>
      </c>
      <c r="C68" s="16" t="s">
        <v>1218</v>
      </c>
      <c r="D68" s="12" t="s">
        <v>1212</v>
      </c>
      <c r="E68" s="12" t="s">
        <v>1213</v>
      </c>
    </row>
    <row r="69" spans="1:10">
      <c r="A69" s="9" t="s">
        <v>367</v>
      </c>
      <c r="B69" s="52" t="s">
        <v>1367</v>
      </c>
      <c r="C69" s="15" t="s">
        <v>1264</v>
      </c>
      <c r="D69" s="12" t="s">
        <v>1263</v>
      </c>
      <c r="E69" s="73" t="s">
        <v>1367</v>
      </c>
    </row>
    <row r="70" spans="1:10">
      <c r="A70" s="7" t="str">
        <f>'Table 2'!A93</f>
        <v>hellandite-(y)</v>
      </c>
      <c r="B70" s="5">
        <v>67</v>
      </c>
      <c r="C70" t="s">
        <v>1220</v>
      </c>
      <c r="D70" s="12" t="s">
        <v>1221</v>
      </c>
      <c r="E70" s="6" t="s">
        <v>1219</v>
      </c>
    </row>
    <row r="71" spans="1:10">
      <c r="A71" s="7" t="str">
        <f>'Table 2'!A95</f>
        <v>hexahydroborite</v>
      </c>
      <c r="B71" s="5">
        <v>85</v>
      </c>
      <c r="C71" t="s">
        <v>1108</v>
      </c>
      <c r="D71" s="12" t="s">
        <v>1232</v>
      </c>
      <c r="E71" s="6" t="s">
        <v>1107</v>
      </c>
    </row>
    <row r="72" spans="1:10">
      <c r="A72" s="44" t="str">
        <f>'Table 2'!A96</f>
        <v>hilgardite</v>
      </c>
      <c r="B72" s="52" t="s">
        <v>1367</v>
      </c>
      <c r="C72" s="16" t="s">
        <v>1623</v>
      </c>
      <c r="D72" s="12" t="s">
        <v>1624</v>
      </c>
      <c r="E72" s="73" t="s">
        <v>1367</v>
      </c>
    </row>
    <row r="73" spans="1:10">
      <c r="A73" s="7" t="str">
        <f>'Table 2'!A97</f>
        <v>holtite</v>
      </c>
      <c r="B73" s="5">
        <v>382</v>
      </c>
      <c r="C73" s="16" t="s">
        <v>1236</v>
      </c>
      <c r="D73" s="12" t="s">
        <v>1237</v>
      </c>
      <c r="E73" s="12" t="s">
        <v>1237</v>
      </c>
    </row>
    <row r="74" spans="1:10">
      <c r="A74" s="7" t="str">
        <f>'Table 2'!A98</f>
        <v>homilite</v>
      </c>
      <c r="B74" s="5">
        <v>0.4</v>
      </c>
      <c r="C74" s="15" t="s">
        <v>1042</v>
      </c>
      <c r="D74" s="67" t="s">
        <v>771</v>
      </c>
      <c r="E74" s="12" t="s">
        <v>1061</v>
      </c>
    </row>
    <row r="75" spans="1:10">
      <c r="A75" s="9" t="str">
        <f>'Table 2'!A99</f>
        <v>howlite</v>
      </c>
      <c r="B75" s="10">
        <v>6</v>
      </c>
      <c r="C75" s="16" t="s">
        <v>1518</v>
      </c>
      <c r="D75" s="9" t="s">
        <v>1556</v>
      </c>
      <c r="E75" s="9" t="s">
        <v>1649</v>
      </c>
    </row>
    <row r="76" spans="1:10">
      <c r="A76" s="9" t="s">
        <v>373</v>
      </c>
      <c r="B76" s="10">
        <v>77</v>
      </c>
      <c r="C76" s="16" t="s">
        <v>1349</v>
      </c>
      <c r="D76" s="12" t="s">
        <v>1351</v>
      </c>
      <c r="E76" s="12" t="s">
        <v>1348</v>
      </c>
    </row>
    <row r="77" spans="1:10" ht="12.75" customHeight="1">
      <c r="A77" s="7" t="str">
        <f>'Table 2'!A102</f>
        <v>hungchaoite</v>
      </c>
      <c r="B77" s="5">
        <v>0</v>
      </c>
      <c r="C77" s="16" t="s">
        <v>1250</v>
      </c>
      <c r="D77" s="12" t="s">
        <v>12</v>
      </c>
      <c r="E77" s="12" t="s">
        <v>12</v>
      </c>
    </row>
    <row r="78" spans="1:10" s="16" customFormat="1" ht="12.75" customHeight="1">
      <c r="A78" s="7" t="str">
        <f>'Table 2'!A103</f>
        <v>hyalotekite</v>
      </c>
      <c r="B78" s="5">
        <v>270</v>
      </c>
      <c r="C78" t="s">
        <v>988</v>
      </c>
      <c r="D78" s="12" t="s">
        <v>897</v>
      </c>
      <c r="E78" s="12" t="s">
        <v>1118</v>
      </c>
      <c r="F78"/>
      <c r="G78"/>
      <c r="H78"/>
      <c r="I78"/>
    </row>
    <row r="79" spans="1:10">
      <c r="A79" s="9" t="str">
        <f>'Table 2'!A104</f>
        <v>hydroboracite</v>
      </c>
      <c r="B79" s="10">
        <v>0</v>
      </c>
      <c r="C79" s="16" t="s">
        <v>1530</v>
      </c>
      <c r="D79" s="9" t="s">
        <v>1531</v>
      </c>
      <c r="E79" s="9" t="s">
        <v>1531</v>
      </c>
      <c r="J79" s="24"/>
    </row>
    <row r="80" spans="1:10">
      <c r="A80" s="6" t="str">
        <f>'Table 2'!A105</f>
        <v>hydrochlorborite</v>
      </c>
      <c r="B80" s="5">
        <v>0</v>
      </c>
      <c r="C80" s="15" t="s">
        <v>1240</v>
      </c>
      <c r="D80" s="12" t="s">
        <v>1241</v>
      </c>
      <c r="E80" s="12" t="s">
        <v>1241</v>
      </c>
    </row>
    <row r="81" spans="1:9">
      <c r="A81" s="7" t="str">
        <f>'Table 2'!A106</f>
        <v>hydroxylborite</v>
      </c>
      <c r="B81" s="5">
        <v>148</v>
      </c>
      <c r="C81" s="16" t="s">
        <v>1439</v>
      </c>
      <c r="D81" s="12" t="s">
        <v>1132</v>
      </c>
      <c r="E81" s="12" t="s">
        <v>1106</v>
      </c>
    </row>
    <row r="82" spans="1:9">
      <c r="A82" s="7" t="str">
        <f>A81</f>
        <v>hydroxylborite</v>
      </c>
      <c r="B82" s="10">
        <v>30</v>
      </c>
      <c r="C82" s="16" t="s">
        <v>1594</v>
      </c>
      <c r="D82" s="12" t="s">
        <v>1596</v>
      </c>
      <c r="E82" s="12" t="s">
        <v>1595</v>
      </c>
    </row>
    <row r="83" spans="1:9">
      <c r="A83" s="7" t="str">
        <f>'Table 2'!A107</f>
        <v>Imayoshiite</v>
      </c>
      <c r="B83" s="10">
        <v>85</v>
      </c>
      <c r="C83" s="16" t="s">
        <v>1108</v>
      </c>
      <c r="D83" s="12" t="s">
        <v>1271</v>
      </c>
      <c r="E83" s="12" t="s">
        <v>1107</v>
      </c>
    </row>
    <row r="84" spans="1:9">
      <c r="A84" s="7" t="str">
        <f>'Table 2'!A108</f>
        <v>inderborite</v>
      </c>
      <c r="B84" s="52" t="s">
        <v>1367</v>
      </c>
      <c r="C84" s="16" t="s">
        <v>1247</v>
      </c>
      <c r="D84" s="12" t="s">
        <v>1248</v>
      </c>
      <c r="E84" s="73" t="s">
        <v>1367</v>
      </c>
    </row>
    <row r="85" spans="1:9" ht="12.75" customHeight="1">
      <c r="A85" s="7" t="str">
        <f>'Table 2'!A109</f>
        <v>inderite</v>
      </c>
      <c r="B85" s="10">
        <v>0</v>
      </c>
      <c r="C85" s="16" t="s">
        <v>1250</v>
      </c>
      <c r="D85" s="12" t="s">
        <v>12</v>
      </c>
      <c r="E85" s="12" t="s">
        <v>12</v>
      </c>
    </row>
    <row r="86" spans="1:9" s="46" customFormat="1" ht="12.75" customHeight="1">
      <c r="A86" s="7" t="str">
        <f>'Table 2'!A110</f>
        <v>inyoite</v>
      </c>
      <c r="B86" s="5">
        <v>0</v>
      </c>
      <c r="C86" s="16" t="s">
        <v>1257</v>
      </c>
      <c r="D86" s="12" t="s">
        <v>1092</v>
      </c>
      <c r="E86" s="12" t="s">
        <v>1092</v>
      </c>
      <c r="F86"/>
      <c r="G86"/>
      <c r="H86"/>
      <c r="I86"/>
    </row>
    <row r="87" spans="1:9" ht="25.5">
      <c r="A87" s="28" t="str">
        <f>'Table 2'!A111</f>
        <v>iquiqueite</v>
      </c>
      <c r="B87" s="14">
        <v>0</v>
      </c>
      <c r="C87" s="42" t="s">
        <v>1583</v>
      </c>
      <c r="D87" s="68" t="s">
        <v>1582</v>
      </c>
      <c r="E87" s="12" t="s">
        <v>1646</v>
      </c>
    </row>
    <row r="88" spans="1:9">
      <c r="A88" s="7" t="str">
        <f>'Table 2'!A115</f>
        <v>jarandolite</v>
      </c>
      <c r="B88" s="5">
        <v>18</v>
      </c>
      <c r="C88" s="15" t="s">
        <v>1260</v>
      </c>
      <c r="D88" s="12" t="s">
        <v>1259</v>
      </c>
      <c r="E88" s="12" t="s">
        <v>1261</v>
      </c>
    </row>
    <row r="89" spans="1:9">
      <c r="A89" s="7" t="str">
        <f>'Table 2'!A116</f>
        <v>jeremejevite</v>
      </c>
      <c r="B89" s="5">
        <v>0.4</v>
      </c>
      <c r="C89" s="15" t="s">
        <v>1267</v>
      </c>
      <c r="D89" s="12" t="s">
        <v>1268</v>
      </c>
      <c r="E89" s="6" t="s">
        <v>1142</v>
      </c>
    </row>
    <row r="90" spans="1:9" s="16" customFormat="1">
      <c r="A90" s="44" t="str">
        <f>'Table 2'!A117</f>
        <v>jimboite</v>
      </c>
      <c r="B90" s="43">
        <v>90</v>
      </c>
      <c r="C90" s="41" t="s">
        <v>1273</v>
      </c>
      <c r="D90" s="67" t="s">
        <v>1274</v>
      </c>
      <c r="E90" s="67" t="s">
        <v>1272</v>
      </c>
      <c r="F90"/>
      <c r="G90"/>
      <c r="H90"/>
      <c r="I90"/>
    </row>
    <row r="91" spans="1:9" s="16" customFormat="1">
      <c r="A91" s="9" t="str">
        <f>'Table 2'!A118</f>
        <v>johachidolite</v>
      </c>
      <c r="B91" s="10">
        <v>20</v>
      </c>
      <c r="C91" s="15" t="s">
        <v>1277</v>
      </c>
      <c r="D91" s="12" t="s">
        <v>1276</v>
      </c>
      <c r="E91" s="12" t="s">
        <v>1224</v>
      </c>
      <c r="F91"/>
      <c r="G91"/>
      <c r="H91"/>
      <c r="I91"/>
    </row>
    <row r="92" spans="1:9" s="16" customFormat="1">
      <c r="A92" s="9" t="str">
        <f>'Table 2'!A120</f>
        <v>kaliborite</v>
      </c>
      <c r="B92" s="10">
        <v>0</v>
      </c>
      <c r="C92" s="15" t="s">
        <v>1289</v>
      </c>
      <c r="D92" s="12" t="s">
        <v>1110</v>
      </c>
      <c r="E92" s="12" t="s">
        <v>1111</v>
      </c>
      <c r="F92"/>
      <c r="G92"/>
      <c r="H92"/>
      <c r="I92"/>
    </row>
    <row r="93" spans="1:9" s="16" customFormat="1">
      <c r="A93" s="9" t="str">
        <f>'Table 2'!A122</f>
        <v>karlite</v>
      </c>
      <c r="B93" s="10">
        <v>20</v>
      </c>
      <c r="C93" s="15" t="s">
        <v>1294</v>
      </c>
      <c r="D93" s="12" t="s">
        <v>1293</v>
      </c>
      <c r="E93" s="12" t="s">
        <v>1331</v>
      </c>
      <c r="F93"/>
      <c r="G93"/>
      <c r="H93"/>
      <c r="I93"/>
    </row>
    <row r="94" spans="1:9" s="16" customFormat="1">
      <c r="A94" s="9" t="str">
        <f>'Table 2'!A124</f>
        <v>kernite</v>
      </c>
      <c r="B94" s="5">
        <v>5.86</v>
      </c>
      <c r="C94" s="9" t="s">
        <v>1083</v>
      </c>
      <c r="D94" s="12" t="s">
        <v>1515</v>
      </c>
      <c r="E94" s="12" t="s">
        <v>929</v>
      </c>
      <c r="F94"/>
      <c r="G94"/>
      <c r="H94"/>
      <c r="I94"/>
    </row>
    <row r="95" spans="1:9">
      <c r="A95" s="9" t="str">
        <f>'Table 2'!A124</f>
        <v>kernite</v>
      </c>
      <c r="B95" s="5">
        <v>0</v>
      </c>
      <c r="C95" s="9" t="s">
        <v>1506</v>
      </c>
      <c r="D95" s="12" t="s">
        <v>1507</v>
      </c>
      <c r="E95" s="12" t="s">
        <v>1508</v>
      </c>
    </row>
    <row r="96" spans="1:9">
      <c r="A96" s="7" t="str">
        <f>'Table 2'!A125</f>
        <v>khvorovite</v>
      </c>
      <c r="B96" s="5">
        <v>270</v>
      </c>
      <c r="C96" t="s">
        <v>988</v>
      </c>
      <c r="D96" s="12" t="s">
        <v>1229</v>
      </c>
      <c r="E96" s="12" t="s">
        <v>1118</v>
      </c>
    </row>
    <row r="97" spans="1:9" s="16" customFormat="1">
      <c r="A97" s="7" t="str">
        <f>'Table 2'!A128</f>
        <v>kornerupine</v>
      </c>
      <c r="B97" s="10">
        <v>23</v>
      </c>
      <c r="C97" s="16" t="s">
        <v>1203</v>
      </c>
      <c r="D97" s="12" t="s">
        <v>1665</v>
      </c>
      <c r="E97" s="12" t="s">
        <v>1202</v>
      </c>
      <c r="F97"/>
      <c r="G97"/>
      <c r="H97"/>
      <c r="I97"/>
    </row>
    <row r="98" spans="1:9" s="16" customFormat="1">
      <c r="A98" s="9" t="str">
        <f>'Table 2'!A130</f>
        <v>kotoite</v>
      </c>
      <c r="B98" s="10">
        <v>61</v>
      </c>
      <c r="C98" s="16" t="s">
        <v>1344</v>
      </c>
      <c r="D98" s="12" t="s">
        <v>1321</v>
      </c>
      <c r="E98" s="12" t="s">
        <v>1321</v>
      </c>
      <c r="F98"/>
      <c r="G98"/>
      <c r="H98"/>
      <c r="I98"/>
    </row>
    <row r="99" spans="1:9">
      <c r="A99" s="9" t="str">
        <f>'Table 2'!A132</f>
        <v>kurgantaite</v>
      </c>
      <c r="B99" s="10">
        <v>3</v>
      </c>
      <c r="C99" s="16" t="s">
        <v>1548</v>
      </c>
      <c r="D99" s="12" t="s">
        <v>1549</v>
      </c>
      <c r="E99" s="12" t="s">
        <v>1555</v>
      </c>
    </row>
    <row r="100" spans="1:9">
      <c r="A100" s="7" t="str">
        <f>'Table 2'!A133</f>
        <v>kurnakovite</v>
      </c>
      <c r="B100" s="10">
        <v>0</v>
      </c>
      <c r="C100" s="16" t="s">
        <v>1250</v>
      </c>
      <c r="D100" s="12" t="s">
        <v>12</v>
      </c>
      <c r="E100" s="12" t="s">
        <v>12</v>
      </c>
    </row>
    <row r="101" spans="1:9">
      <c r="A101" s="7" t="str">
        <f>'Table 2'!A134</f>
        <v>laptevite-(ce)</v>
      </c>
      <c r="B101" s="5">
        <v>270</v>
      </c>
      <c r="C101" s="26" t="s">
        <v>1621</v>
      </c>
      <c r="D101" s="67" t="s">
        <v>1648</v>
      </c>
      <c r="E101" s="12" t="s">
        <v>1118</v>
      </c>
    </row>
    <row r="102" spans="1:9">
      <c r="A102" s="7" t="str">
        <f>'Table 2'!A135</f>
        <v>larderellite</v>
      </c>
      <c r="B102" s="10">
        <v>0</v>
      </c>
      <c r="C102" s="16" t="s">
        <v>1044</v>
      </c>
      <c r="D102" s="12" t="s">
        <v>1539</v>
      </c>
      <c r="E102" s="12" t="s">
        <v>1539</v>
      </c>
    </row>
    <row r="103" spans="1:9">
      <c r="A103" s="7" t="str">
        <f>'Table 2'!A136</f>
        <v>leucosphenite</v>
      </c>
      <c r="B103" s="10">
        <v>50</v>
      </c>
      <c r="C103" s="16" t="s">
        <v>1302</v>
      </c>
      <c r="D103" s="12" t="s">
        <v>1519</v>
      </c>
      <c r="E103" s="12" t="s">
        <v>1165</v>
      </c>
    </row>
    <row r="104" spans="1:9">
      <c r="A104" s="7" t="str">
        <f>'Table 2'!A138</f>
        <v>"Liddicoatite"</v>
      </c>
      <c r="B104" s="5">
        <v>500</v>
      </c>
      <c r="C104" s="16" t="s">
        <v>1191</v>
      </c>
      <c r="D104" s="12" t="s">
        <v>1176</v>
      </c>
      <c r="E104" s="6" t="s">
        <v>1146</v>
      </c>
    </row>
    <row r="105" spans="1:9">
      <c r="A105" s="6" t="str">
        <f>'Table 2'!A140</f>
        <v>londonite</v>
      </c>
      <c r="B105" s="5">
        <v>250</v>
      </c>
      <c r="C105" t="s">
        <v>1305</v>
      </c>
      <c r="D105" s="6" t="s">
        <v>1306</v>
      </c>
      <c r="E105" s="6" t="s">
        <v>1307</v>
      </c>
    </row>
    <row r="106" spans="1:9">
      <c r="A106" s="6" t="str">
        <f>'Table 2'!A141</f>
        <v>lucchesiite</v>
      </c>
      <c r="B106" s="10">
        <v>337</v>
      </c>
      <c r="C106" s="15" t="s">
        <v>1408</v>
      </c>
      <c r="D106" s="12" t="s">
        <v>1718</v>
      </c>
      <c r="E106" s="12" t="s">
        <v>1406</v>
      </c>
    </row>
    <row r="107" spans="1:9">
      <c r="A107" s="6" t="str">
        <f>'Table 2'!A142</f>
        <v>ludwigite</v>
      </c>
      <c r="B107" s="5">
        <v>0.6</v>
      </c>
      <c r="C107" s="16" t="s">
        <v>1324</v>
      </c>
      <c r="D107" s="12" t="s">
        <v>1323</v>
      </c>
      <c r="E107" s="12" t="s">
        <v>1312</v>
      </c>
    </row>
    <row r="108" spans="1:9">
      <c r="A108" s="6" t="str">
        <f>'Table 2'!A143</f>
        <v>"luinaite-(F)"</v>
      </c>
      <c r="B108" s="5">
        <v>294</v>
      </c>
      <c r="C108" s="16" t="s">
        <v>1316</v>
      </c>
      <c r="D108" s="12" t="s">
        <v>1315</v>
      </c>
      <c r="E108" s="12" t="s">
        <v>993</v>
      </c>
    </row>
    <row r="109" spans="1:9" s="16" customFormat="1">
      <c r="A109" s="6" t="str">
        <f>'Table 2'!A144</f>
        <v>luinaite-(oh)</v>
      </c>
      <c r="B109" s="5">
        <v>18</v>
      </c>
      <c r="C109" s="16" t="s">
        <v>1319</v>
      </c>
      <c r="D109" s="12" t="s">
        <v>1653</v>
      </c>
      <c r="E109" s="12" t="s">
        <v>1320</v>
      </c>
      <c r="F109"/>
      <c r="G109"/>
      <c r="H109"/>
      <c r="I109"/>
    </row>
    <row r="110" spans="1:9" s="16" customFormat="1">
      <c r="A110" s="12" t="str">
        <f>'Table 2'!A145</f>
        <v>lüneburgite</v>
      </c>
      <c r="B110" s="10">
        <v>1.8</v>
      </c>
      <c r="C110" s="12" t="s">
        <v>1378</v>
      </c>
      <c r="D110" s="12" t="s">
        <v>1352</v>
      </c>
      <c r="E110" s="12" t="s">
        <v>1352</v>
      </c>
      <c r="F110"/>
      <c r="G110"/>
      <c r="H110"/>
      <c r="I110"/>
    </row>
    <row r="111" spans="1:9">
      <c r="A111" s="12" t="str">
        <f>'Table 2'!A145</f>
        <v>lüneburgite</v>
      </c>
      <c r="B111" s="5">
        <v>0</v>
      </c>
      <c r="C111" s="9" t="s">
        <v>1506</v>
      </c>
      <c r="D111" s="12" t="s">
        <v>1507</v>
      </c>
      <c r="E111" s="12" t="s">
        <v>1508</v>
      </c>
    </row>
    <row r="112" spans="1:9">
      <c r="A112" s="6" t="str">
        <f>'Table 2'!A146</f>
        <v>magnesiodumortierite</v>
      </c>
      <c r="B112" s="5">
        <v>35</v>
      </c>
      <c r="C112" s="15" t="s">
        <v>1318</v>
      </c>
      <c r="D112" s="12" t="s">
        <v>1317</v>
      </c>
      <c r="E112" s="12" t="s">
        <v>23</v>
      </c>
    </row>
    <row r="113" spans="1:9">
      <c r="A113" s="9" t="str">
        <f>'Table 2'!A147</f>
        <v>magnesio-foitite</v>
      </c>
      <c r="B113" s="10">
        <v>5</v>
      </c>
      <c r="C113" s="16" t="s">
        <v>1265</v>
      </c>
      <c r="D113" s="12" t="s">
        <v>1266</v>
      </c>
      <c r="E113" s="12" t="s">
        <v>1377</v>
      </c>
    </row>
    <row r="114" spans="1:9">
      <c r="A114" s="9" t="s">
        <v>404</v>
      </c>
      <c r="B114" s="10">
        <v>77</v>
      </c>
      <c r="C114" s="16" t="s">
        <v>1349</v>
      </c>
      <c r="D114" s="12" t="s">
        <v>1350</v>
      </c>
      <c r="E114" s="12" t="s">
        <v>1348</v>
      </c>
    </row>
    <row r="115" spans="1:9">
      <c r="A115" s="9" t="s">
        <v>1333</v>
      </c>
      <c r="B115" s="5">
        <v>124</v>
      </c>
      <c r="C115" t="s">
        <v>945</v>
      </c>
      <c r="D115" s="12" t="s">
        <v>1334</v>
      </c>
      <c r="E115" s="6" t="s">
        <v>946</v>
      </c>
    </row>
    <row r="116" spans="1:9">
      <c r="A116" s="9" t="str">
        <f>'Table 2'!A154</f>
        <v>mcallisterite</v>
      </c>
      <c r="B116" s="5">
        <v>0</v>
      </c>
      <c r="C116" t="s">
        <v>1342</v>
      </c>
      <c r="D116" s="12" t="s">
        <v>1341</v>
      </c>
      <c r="E116" s="12" t="s">
        <v>12</v>
      </c>
    </row>
    <row r="117" spans="1:9">
      <c r="A117" s="7" t="str">
        <f>'Table 2'!A156</f>
        <v>metaborite</v>
      </c>
      <c r="B117" s="5">
        <v>0</v>
      </c>
      <c r="C117" s="16" t="str">
        <f>'Table 2'!D54</f>
        <v>La Fossa crater, Vulcano Island, Aeolian Archipelago, Italy</v>
      </c>
      <c r="D117" s="12" t="str">
        <f>'Table 2'!E54</f>
        <v>Demartin et al. (2011)</v>
      </c>
      <c r="E117" s="12" t="str">
        <f>'Table 2'!F54</f>
        <v>Demartin et al. (2011)</v>
      </c>
    </row>
    <row r="118" spans="1:9">
      <c r="A118" s="7" t="str">
        <f>'Table 2'!A157</f>
        <v>meyerhofferite</v>
      </c>
      <c r="B118" s="5">
        <v>0</v>
      </c>
      <c r="C118" s="16" t="s">
        <v>1029</v>
      </c>
      <c r="D118" s="12" t="s">
        <v>1030</v>
      </c>
      <c r="E118" s="12" t="s">
        <v>1030</v>
      </c>
    </row>
    <row r="119" spans="1:9">
      <c r="A119" s="7" t="str">
        <f>'Table 2'!A160</f>
        <v>nagashimalite</v>
      </c>
      <c r="B119" s="5">
        <v>90</v>
      </c>
      <c r="C119" s="15" t="s">
        <v>1280</v>
      </c>
      <c r="D119" s="12" t="s">
        <v>1282</v>
      </c>
      <c r="E119" s="12" t="s">
        <v>1272</v>
      </c>
    </row>
    <row r="120" spans="1:9">
      <c r="A120" s="7" t="str">
        <f>'Table 2'!A162</f>
        <v>nifontovite</v>
      </c>
      <c r="B120" s="5">
        <v>47</v>
      </c>
      <c r="C120" s="16" t="s">
        <v>1006</v>
      </c>
      <c r="D120" s="12" t="s">
        <v>1007</v>
      </c>
      <c r="E120" s="12" t="s">
        <v>1008</v>
      </c>
    </row>
    <row r="121" spans="1:9">
      <c r="A121" s="7" t="str">
        <f>'Table 2'!A164</f>
        <v>nobleite</v>
      </c>
      <c r="B121" s="5">
        <v>0</v>
      </c>
      <c r="C121" s="16" t="s">
        <v>1371</v>
      </c>
      <c r="D121" s="12" t="s">
        <v>1368</v>
      </c>
      <c r="E121" s="12" t="s">
        <v>1368</v>
      </c>
    </row>
    <row r="122" spans="1:9">
      <c r="A122" s="9" t="str">
        <f>'Table 2'!A166</f>
        <v>nordenskioldine</v>
      </c>
      <c r="B122" s="5">
        <v>73</v>
      </c>
      <c r="C122" s="16" t="s">
        <v>1385</v>
      </c>
      <c r="D122" s="12" t="s">
        <v>1350</v>
      </c>
      <c r="E122" s="12" t="s">
        <v>1348</v>
      </c>
    </row>
    <row r="123" spans="1:9">
      <c r="A123" s="9" t="str">
        <f>'Table 2'!A169</f>
        <v>okanoganite-(y)</v>
      </c>
      <c r="B123" s="5">
        <v>5.0000000000000001E-3</v>
      </c>
      <c r="C123" s="16" t="s">
        <v>1761</v>
      </c>
      <c r="D123" s="12" t="s">
        <v>1762</v>
      </c>
      <c r="E123" s="12" t="s">
        <v>1763</v>
      </c>
    </row>
    <row r="124" spans="1:9">
      <c r="A124" s="9" t="str">
        <f>'Table 2'!A170</f>
        <v>okayamalite</v>
      </c>
      <c r="B124" s="10">
        <v>85</v>
      </c>
      <c r="C124" s="16" t="s">
        <v>1108</v>
      </c>
      <c r="D124" s="12" t="s">
        <v>1389</v>
      </c>
      <c r="E124" s="12" t="s">
        <v>1107</v>
      </c>
    </row>
    <row r="125" spans="1:9">
      <c r="A125" s="9" t="str">
        <f>'Table 2'!A171</f>
        <v>olenite</v>
      </c>
      <c r="B125" s="10">
        <v>20</v>
      </c>
      <c r="C125" s="15" t="s">
        <v>1396</v>
      </c>
      <c r="D125" s="12" t="s">
        <v>1397</v>
      </c>
      <c r="E125" s="12" t="s">
        <v>1224</v>
      </c>
    </row>
    <row r="126" spans="1:9" s="16" customFormat="1">
      <c r="A126" s="9" t="str">
        <f>'Table 2'!A172</f>
        <v>olshanskyite</v>
      </c>
      <c r="B126" s="10">
        <v>85</v>
      </c>
      <c r="C126" s="16" t="s">
        <v>1108</v>
      </c>
      <c r="D126" s="12" t="s">
        <v>1398</v>
      </c>
      <c r="E126" s="12" t="s">
        <v>1107</v>
      </c>
      <c r="F126"/>
      <c r="G126"/>
      <c r="H126"/>
      <c r="I126"/>
    </row>
    <row r="127" spans="1:9">
      <c r="A127" s="9" t="str">
        <f>'Table 2'!A173</f>
        <v>ominelite</v>
      </c>
      <c r="B127" s="10">
        <v>14</v>
      </c>
      <c r="C127" s="15" t="s">
        <v>1532</v>
      </c>
      <c r="D127" s="12" t="s">
        <v>1533</v>
      </c>
      <c r="E127" s="12" t="s">
        <v>1104</v>
      </c>
    </row>
    <row r="128" spans="1:9">
      <c r="A128" s="7" t="str">
        <f>'Table 2'!A176</f>
        <v>oxy-dravite</v>
      </c>
      <c r="B128" s="5">
        <v>4.0000000000000001E-3</v>
      </c>
      <c r="C128" t="s">
        <v>1168</v>
      </c>
      <c r="D128" s="12" t="s">
        <v>1169</v>
      </c>
      <c r="E128" s="12" t="s">
        <v>1169</v>
      </c>
    </row>
    <row r="129" spans="1:5">
      <c r="A129" s="9" t="str">
        <f>'Table 2'!A177</f>
        <v>"Oxy-foitite"</v>
      </c>
      <c r="B129" s="5">
        <v>337</v>
      </c>
      <c r="C129" s="16" t="s">
        <v>1409</v>
      </c>
      <c r="D129" s="12" t="s">
        <v>1405</v>
      </c>
      <c r="E129" s="12" t="s">
        <v>1406</v>
      </c>
    </row>
    <row r="130" spans="1:5">
      <c r="A130" s="7" t="str">
        <f>'Table 2'!A179</f>
        <v>oxy-schorl</v>
      </c>
      <c r="B130" s="5">
        <v>4</v>
      </c>
      <c r="C130" s="16" t="s">
        <v>1166</v>
      </c>
      <c r="D130" s="12" t="s">
        <v>1170</v>
      </c>
      <c r="E130" s="12" t="s">
        <v>1167</v>
      </c>
    </row>
    <row r="131" spans="1:5">
      <c r="A131" s="7" t="str">
        <f>'Table 2'!A181</f>
        <v>oyelite (10-Å tobermorite)</v>
      </c>
      <c r="B131" s="10">
        <v>0.5</v>
      </c>
      <c r="C131" s="16" t="s">
        <v>1059</v>
      </c>
      <c r="D131" s="12" t="s">
        <v>1035</v>
      </c>
      <c r="E131" s="12" t="s">
        <v>1033</v>
      </c>
    </row>
    <row r="132" spans="1:5">
      <c r="A132" s="9" t="str">
        <f>'Table 2'!A182</f>
        <v>painite</v>
      </c>
      <c r="B132" s="10">
        <v>16</v>
      </c>
      <c r="C132" s="16" t="s">
        <v>1628</v>
      </c>
      <c r="D132" s="12" t="s">
        <v>1629</v>
      </c>
      <c r="E132" s="12" t="s">
        <v>1630</v>
      </c>
    </row>
    <row r="133" spans="1:5">
      <c r="A133" s="7" t="str">
        <f>'Table 2'!A186</f>
        <v>pentahydroborite</v>
      </c>
      <c r="B133" s="5">
        <v>18</v>
      </c>
      <c r="C133" s="15" t="s">
        <v>1260</v>
      </c>
      <c r="D133" s="12" t="s">
        <v>1259</v>
      </c>
      <c r="E133" s="12" t="s">
        <v>1261</v>
      </c>
    </row>
    <row r="134" spans="1:5">
      <c r="A134" s="7" t="str">
        <f>'Table 2'!A189</f>
        <v>pertsevite-(f)</v>
      </c>
      <c r="B134" s="5">
        <v>148</v>
      </c>
      <c r="C134" s="16" t="s">
        <v>1439</v>
      </c>
      <c r="D134" s="9" t="s">
        <v>1414</v>
      </c>
      <c r="E134" s="12" t="s">
        <v>1106</v>
      </c>
    </row>
    <row r="135" spans="1:5">
      <c r="A135" s="7" t="str">
        <f>'Table 2'!A190</f>
        <v>pertsevite-(oh)</v>
      </c>
      <c r="B135" s="10">
        <v>70</v>
      </c>
      <c r="C135" s="16" t="s">
        <v>1422</v>
      </c>
      <c r="D135" s="12" t="s">
        <v>1415</v>
      </c>
      <c r="E135" s="12" t="s">
        <v>1321</v>
      </c>
    </row>
    <row r="136" spans="1:5">
      <c r="A136" s="7" t="str">
        <f>'Table 2'!A193</f>
        <v>pinnoite</v>
      </c>
      <c r="B136" s="10">
        <v>0</v>
      </c>
      <c r="C136" s="15" t="s">
        <v>1289</v>
      </c>
      <c r="D136" s="12" t="s">
        <v>1110</v>
      </c>
      <c r="E136" s="12" t="s">
        <v>1111</v>
      </c>
    </row>
    <row r="137" spans="1:5">
      <c r="A137" s="7" t="str">
        <f>'Table 2'!A196</f>
        <v>poudretteite</v>
      </c>
      <c r="B137" s="10">
        <v>20</v>
      </c>
      <c r="C137" s="15" t="s">
        <v>1418</v>
      </c>
      <c r="D137" s="12" t="s">
        <v>1224</v>
      </c>
      <c r="E137" s="12" t="s">
        <v>1224</v>
      </c>
    </row>
    <row r="138" spans="1:5">
      <c r="A138" s="7" t="str">
        <f>'Table 2'!A197</f>
        <v>povondraite</v>
      </c>
      <c r="B138" s="5">
        <v>23</v>
      </c>
      <c r="C138" s="15" t="s">
        <v>1419</v>
      </c>
      <c r="D138" s="12" t="s">
        <v>864</v>
      </c>
      <c r="E138" s="12" t="s">
        <v>1420</v>
      </c>
    </row>
    <row r="139" spans="1:5">
      <c r="A139" s="9" t="str">
        <f>'Table 2'!A198</f>
        <v>preobrazhenskite</v>
      </c>
      <c r="B139" s="52" t="s">
        <v>1367</v>
      </c>
      <c r="C139" s="15" t="s">
        <v>1613</v>
      </c>
      <c r="D139" s="12" t="s">
        <v>1248</v>
      </c>
      <c r="E139" s="73" t="s">
        <v>1367</v>
      </c>
    </row>
    <row r="140" spans="1:5">
      <c r="A140" s="9" t="str">
        <f>'Table 2'!A199</f>
        <v>priceite ("pandermite")</v>
      </c>
      <c r="B140" s="10">
        <v>6</v>
      </c>
      <c r="C140" s="16" t="s">
        <v>1091</v>
      </c>
      <c r="D140" s="9" t="s">
        <v>1427</v>
      </c>
      <c r="E140" s="9" t="s">
        <v>1649</v>
      </c>
    </row>
    <row r="141" spans="1:5">
      <c r="A141" s="7" t="str">
        <f>'Table 2'!A201</f>
        <v>prismatine</v>
      </c>
      <c r="B141" s="10">
        <v>23</v>
      </c>
      <c r="C141" s="16" t="s">
        <v>1204</v>
      </c>
      <c r="D141" s="12" t="s">
        <v>1665</v>
      </c>
      <c r="E141" s="12" t="s">
        <v>1202</v>
      </c>
    </row>
    <row r="142" spans="1:5">
      <c r="A142" s="9" t="str">
        <f>'Table 2'!A202</f>
        <v>probertite</v>
      </c>
      <c r="B142" s="10">
        <v>0</v>
      </c>
      <c r="C142" s="15" t="s">
        <v>1289</v>
      </c>
      <c r="D142" s="12" t="s">
        <v>1110</v>
      </c>
      <c r="E142" s="12" t="s">
        <v>1111</v>
      </c>
    </row>
    <row r="143" spans="1:5">
      <c r="A143" s="7" t="str">
        <f>'Table 2'!A204</f>
        <v>pseudosinhalite</v>
      </c>
      <c r="B143" s="10">
        <v>170</v>
      </c>
      <c r="C143" s="16" t="s">
        <v>1436</v>
      </c>
      <c r="D143" s="12" t="s">
        <v>1432</v>
      </c>
      <c r="E143" s="12" t="s">
        <v>1433</v>
      </c>
    </row>
    <row r="144" spans="1:5">
      <c r="A144" s="7" t="str">
        <f>'Table 2'!A205</f>
        <v>qilianshanite</v>
      </c>
      <c r="B144" s="10">
        <v>0.1</v>
      </c>
      <c r="C144" s="16" t="s">
        <v>1443</v>
      </c>
      <c r="D144" s="12" t="s">
        <v>1444</v>
      </c>
      <c r="E144" s="12" t="s">
        <v>1445</v>
      </c>
    </row>
    <row r="145" spans="1:5">
      <c r="A145" s="7" t="str">
        <f>'Table 2'!A207</f>
        <v>ramanite-(cs)</v>
      </c>
      <c r="B145" s="5">
        <v>6.8</v>
      </c>
      <c r="C145" s="15" t="s">
        <v>1447</v>
      </c>
      <c r="D145" s="12" t="s">
        <v>960</v>
      </c>
      <c r="E145" s="12" t="s">
        <v>1076</v>
      </c>
    </row>
    <row r="146" spans="1:5">
      <c r="A146" s="9" t="str">
        <f>'Table 2'!A208</f>
        <v>ramanite-(rb)</v>
      </c>
      <c r="B146" s="10">
        <v>6.8</v>
      </c>
      <c r="C146" s="15" t="s">
        <v>1447</v>
      </c>
      <c r="D146" s="12" t="s">
        <v>960</v>
      </c>
      <c r="E146" s="12" t="s">
        <v>1076</v>
      </c>
    </row>
    <row r="147" spans="1:5">
      <c r="A147" s="7" t="str">
        <f>'Table 2'!A209</f>
        <v>reedmergnerite</v>
      </c>
      <c r="B147" s="5">
        <v>35</v>
      </c>
      <c r="C147" s="15" t="s">
        <v>1455</v>
      </c>
      <c r="D147" s="12" t="s">
        <v>1456</v>
      </c>
      <c r="E147" s="12" t="s">
        <v>1457</v>
      </c>
    </row>
    <row r="148" spans="1:5">
      <c r="A148" s="7" t="str">
        <f>'Table 2'!A211</f>
        <v>rivadavite</v>
      </c>
      <c r="B148" s="10">
        <v>0</v>
      </c>
      <c r="C148" s="15" t="s">
        <v>1289</v>
      </c>
      <c r="D148" s="12" t="s">
        <v>1110</v>
      </c>
      <c r="E148" s="12" t="s">
        <v>1111</v>
      </c>
    </row>
    <row r="149" spans="1:5">
      <c r="A149" s="7" t="str">
        <f>'Table 2'!A213</f>
        <v>rossmanite</v>
      </c>
      <c r="B149" s="5">
        <v>6.8</v>
      </c>
      <c r="C149" s="16" t="s">
        <v>1143</v>
      </c>
      <c r="D149" s="12" t="s">
        <v>1134</v>
      </c>
      <c r="E149" s="12" t="s">
        <v>1076</v>
      </c>
    </row>
    <row r="150" spans="1:5">
      <c r="A150" s="7" t="str">
        <f>'Table 2'!A214</f>
        <v>roweite</v>
      </c>
      <c r="B150" s="5">
        <v>250</v>
      </c>
      <c r="C150" s="15" t="s">
        <v>978</v>
      </c>
      <c r="D150" s="12" t="s">
        <v>1089</v>
      </c>
      <c r="E150" s="21" t="s">
        <v>979</v>
      </c>
    </row>
    <row r="151" spans="1:5">
      <c r="A151" s="7" t="str">
        <f>A150</f>
        <v>roweite</v>
      </c>
      <c r="B151" s="10">
        <v>85</v>
      </c>
      <c r="C151" s="16" t="s">
        <v>1108</v>
      </c>
      <c r="D151" s="12" t="s">
        <v>1563</v>
      </c>
      <c r="E151" s="12" t="s">
        <v>1107</v>
      </c>
    </row>
    <row r="152" spans="1:5">
      <c r="A152" s="9" t="str">
        <f>'Table 2'!A216</f>
        <v>sakhaite</v>
      </c>
      <c r="B152" s="5">
        <v>148</v>
      </c>
      <c r="C152" s="16" t="s">
        <v>1439</v>
      </c>
      <c r="D152" s="9" t="s">
        <v>1725</v>
      </c>
      <c r="E152" s="12" t="s">
        <v>1106</v>
      </c>
    </row>
    <row r="153" spans="1:5">
      <c r="A153" s="7" t="str">
        <f>'Table 2'!A218</f>
        <v>santite</v>
      </c>
      <c r="B153" s="5">
        <v>0</v>
      </c>
      <c r="C153" s="16" t="s">
        <v>1166</v>
      </c>
      <c r="D153" s="12" t="s">
        <v>920</v>
      </c>
      <c r="E153" s="12" t="s">
        <v>920</v>
      </c>
    </row>
    <row r="154" spans="1:5">
      <c r="A154" s="9" t="str">
        <f>'Table 2'!A219</f>
        <v>sassolite</v>
      </c>
      <c r="B154" s="5">
        <v>0</v>
      </c>
      <c r="C154" s="15" t="s">
        <v>1631</v>
      </c>
      <c r="D154" s="12" t="s">
        <v>920</v>
      </c>
      <c r="E154" s="12" t="s">
        <v>920</v>
      </c>
    </row>
    <row r="155" spans="1:5">
      <c r="A155" s="7" t="str">
        <f>'Table 2'!A221</f>
        <v>sborgite</v>
      </c>
      <c r="B155" s="5">
        <v>0</v>
      </c>
      <c r="C155" s="15" t="s">
        <v>1460</v>
      </c>
      <c r="D155" s="12" t="s">
        <v>12</v>
      </c>
      <c r="E155" s="12" t="s">
        <v>12</v>
      </c>
    </row>
    <row r="156" spans="1:5">
      <c r="A156" s="6" t="str">
        <f>'Table 2'!A223</f>
        <v>schorl</v>
      </c>
      <c r="B156" s="5">
        <v>6.8</v>
      </c>
      <c r="C156" s="12" t="s">
        <v>1074</v>
      </c>
      <c r="D156" s="12" t="s">
        <v>1075</v>
      </c>
      <c r="E156" s="12" t="s">
        <v>1076</v>
      </c>
    </row>
    <row r="157" spans="1:5">
      <c r="A157" s="6" t="str">
        <f>'Table 2'!A223</f>
        <v>schorl</v>
      </c>
      <c r="B157" s="5">
        <v>4</v>
      </c>
      <c r="C157" s="12" t="s">
        <v>1166</v>
      </c>
      <c r="D157" s="12" t="s">
        <v>1170</v>
      </c>
      <c r="E157" s="12" t="s">
        <v>1167</v>
      </c>
    </row>
    <row r="158" spans="1:5">
      <c r="A158" s="6" t="str">
        <f>'Table 2'!A224</f>
        <v>seamanite</v>
      </c>
      <c r="B158" s="5">
        <v>50</v>
      </c>
      <c r="C158" s="16" t="s">
        <v>1468</v>
      </c>
      <c r="D158" s="12" t="s">
        <v>1465</v>
      </c>
      <c r="E158" s="12" t="s">
        <v>1465</v>
      </c>
    </row>
    <row r="159" spans="1:5">
      <c r="A159" s="6" t="str">
        <f>'Table 2'!A225</f>
        <v>searlesite</v>
      </c>
      <c r="B159" s="5">
        <v>0.01</v>
      </c>
      <c r="C159" s="16" t="s">
        <v>1449</v>
      </c>
      <c r="D159" s="12" t="s">
        <v>1450</v>
      </c>
      <c r="E159" s="12" t="s">
        <v>1450</v>
      </c>
    </row>
    <row r="160" spans="1:5">
      <c r="A160" s="6" t="str">
        <f>'Table 2'!A226</f>
        <v>serendibite</v>
      </c>
      <c r="B160" s="5">
        <v>20</v>
      </c>
      <c r="C160" s="16" t="s">
        <v>1469</v>
      </c>
      <c r="D160" s="12" t="s">
        <v>1224</v>
      </c>
      <c r="E160" s="12" t="s">
        <v>1224</v>
      </c>
    </row>
    <row r="161" spans="1:5">
      <c r="A161" s="6" t="str">
        <f>'Table 2'!A229</f>
        <v>sibirskite</v>
      </c>
      <c r="B161" s="10">
        <v>85</v>
      </c>
      <c r="C161" s="16" t="s">
        <v>1108</v>
      </c>
      <c r="D161" s="12" t="s">
        <v>1476</v>
      </c>
      <c r="E161" s="12" t="s">
        <v>1107</v>
      </c>
    </row>
    <row r="162" spans="1:5">
      <c r="A162" s="6" t="str">
        <f>'Table 2'!A230</f>
        <v>sinhalite</v>
      </c>
      <c r="B162" s="5">
        <v>20</v>
      </c>
      <c r="C162" s="16" t="s">
        <v>1469</v>
      </c>
      <c r="D162" s="12" t="s">
        <v>1224</v>
      </c>
      <c r="E162" s="12" t="s">
        <v>1224</v>
      </c>
    </row>
    <row r="163" spans="1:5">
      <c r="A163" s="12" t="str">
        <f>'Table 2'!A231</f>
        <v>solongoite</v>
      </c>
      <c r="B163" s="10">
        <v>85</v>
      </c>
      <c r="C163" s="16" t="s">
        <v>1108</v>
      </c>
      <c r="D163" s="12" t="s">
        <v>1477</v>
      </c>
      <c r="E163" s="12" t="s">
        <v>1107</v>
      </c>
    </row>
    <row r="164" spans="1:5">
      <c r="A164" s="6" t="str">
        <f>'Table 2'!A233</f>
        <v>stillwellite-(ce)</v>
      </c>
      <c r="B164" s="5">
        <v>0.4</v>
      </c>
      <c r="C164" s="15" t="s">
        <v>1313</v>
      </c>
      <c r="D164" s="12" t="s">
        <v>1314</v>
      </c>
      <c r="E164" s="12" t="s">
        <v>1061</v>
      </c>
    </row>
    <row r="165" spans="1:5">
      <c r="A165" s="12" t="str">
        <f>'Table 2'!A234</f>
        <v>strontioginorite</v>
      </c>
      <c r="B165" s="5">
        <v>5.86</v>
      </c>
      <c r="C165" s="15" t="s">
        <v>1083</v>
      </c>
      <c r="D165" s="12" t="s">
        <v>1529</v>
      </c>
      <c r="E165" s="12" t="s">
        <v>929</v>
      </c>
    </row>
    <row r="166" spans="1:5">
      <c r="A166" s="6" t="str">
        <f>'Table 2'!A237</f>
        <v>suanite</v>
      </c>
      <c r="B166" s="10">
        <v>70</v>
      </c>
      <c r="C166" s="16" t="s">
        <v>1345</v>
      </c>
      <c r="D166" s="12" t="s">
        <v>1326</v>
      </c>
      <c r="E166" s="12" t="s">
        <v>1325</v>
      </c>
    </row>
    <row r="167" spans="1:5">
      <c r="A167" s="12" t="str">
        <f>'Table 2'!A238</f>
        <v>sulfoborite</v>
      </c>
      <c r="B167" s="5">
        <v>10</v>
      </c>
      <c r="C167" s="16" t="s">
        <v>1632</v>
      </c>
      <c r="D167" s="12" t="s">
        <v>1633</v>
      </c>
      <c r="E167" s="12" t="s">
        <v>1634</v>
      </c>
    </row>
    <row r="168" spans="1:5">
      <c r="A168" s="6" t="str">
        <f>'Table 2'!A239</f>
        <v>sussexite</v>
      </c>
      <c r="B168" s="5">
        <v>35</v>
      </c>
      <c r="C168" s="16" t="s">
        <v>1328</v>
      </c>
      <c r="D168" s="12" t="s">
        <v>1329</v>
      </c>
      <c r="E168" s="12" t="s">
        <v>1330</v>
      </c>
    </row>
    <row r="169" spans="1:5">
      <c r="A169" s="12" t="str">
        <f>'Table 2'!A240</f>
        <v>szaibélyite</v>
      </c>
      <c r="B169" s="10">
        <v>61</v>
      </c>
      <c r="C169" s="16" t="s">
        <v>1344</v>
      </c>
      <c r="D169" s="12" t="s">
        <v>1321</v>
      </c>
      <c r="E169" s="12" t="s">
        <v>1321</v>
      </c>
    </row>
    <row r="170" spans="1:5">
      <c r="A170" s="7" t="str">
        <f>'Table 2'!A242</f>
        <v>tadzhikite-(ce)</v>
      </c>
      <c r="B170" s="10">
        <v>124</v>
      </c>
      <c r="C170" s="12" t="s">
        <v>945</v>
      </c>
      <c r="D170" s="12" t="s">
        <v>1012</v>
      </c>
      <c r="E170" s="6" t="s">
        <v>946</v>
      </c>
    </row>
    <row r="171" spans="1:5">
      <c r="A171" s="9" t="str">
        <f>'Table 2'!A246</f>
        <v>taramellite</v>
      </c>
      <c r="B171" s="10">
        <v>320</v>
      </c>
      <c r="C171" s="12" t="s">
        <v>1488</v>
      </c>
      <c r="D171" s="12" t="s">
        <v>920</v>
      </c>
      <c r="E171" s="21" t="s">
        <v>1489</v>
      </c>
    </row>
    <row r="172" spans="1:5">
      <c r="A172" s="7" t="str">
        <f>'Table 2'!A247</f>
        <v>teepleite</v>
      </c>
      <c r="B172" s="10">
        <v>0</v>
      </c>
      <c r="C172" s="12" t="s">
        <v>1492</v>
      </c>
      <c r="D172" s="12" t="s">
        <v>1491</v>
      </c>
      <c r="E172" s="12" t="s">
        <v>1491</v>
      </c>
    </row>
    <row r="173" spans="1:5">
      <c r="A173" s="7" t="str">
        <f>'Table 2'!A249</f>
        <v>teruggite</v>
      </c>
      <c r="B173" s="10">
        <v>0</v>
      </c>
      <c r="C173" s="12" t="s">
        <v>1373</v>
      </c>
      <c r="D173" s="12" t="s">
        <v>1374</v>
      </c>
      <c r="E173" s="12" t="s">
        <v>1374</v>
      </c>
    </row>
    <row r="174" spans="1:5">
      <c r="A174" s="7" t="str">
        <f>'Table 2'!A251</f>
        <v>tincalconite</v>
      </c>
      <c r="B174" s="10">
        <v>0</v>
      </c>
      <c r="C174" s="16" t="s">
        <v>1166</v>
      </c>
      <c r="D174" s="12" t="s">
        <v>1501</v>
      </c>
      <c r="E174" s="12" t="s">
        <v>920</v>
      </c>
    </row>
    <row r="175" spans="1:5">
      <c r="A175" s="7" t="str">
        <f>'Table 2'!A252</f>
        <v>tinzenite</v>
      </c>
      <c r="B175" s="10">
        <v>30</v>
      </c>
      <c r="C175" s="16" t="s">
        <v>1504</v>
      </c>
      <c r="D175" s="12" t="s">
        <v>1505</v>
      </c>
      <c r="E175" s="12" t="s">
        <v>1660</v>
      </c>
    </row>
    <row r="176" spans="1:5">
      <c r="A176" s="9" t="str">
        <f>'Table 2'!A254</f>
        <v>titantaramellite</v>
      </c>
      <c r="B176" s="10">
        <v>13</v>
      </c>
      <c r="C176" s="12" t="s">
        <v>1496</v>
      </c>
      <c r="D176" s="12" t="s">
        <v>1497</v>
      </c>
      <c r="E176" s="12" t="s">
        <v>1495</v>
      </c>
    </row>
    <row r="177" spans="1:5">
      <c r="A177" s="9" t="str">
        <f>'Table 2'!A255</f>
        <v>trembathite</v>
      </c>
      <c r="B177" s="52" t="s">
        <v>1367</v>
      </c>
      <c r="C177" s="12" t="s">
        <v>1635</v>
      </c>
      <c r="D177" s="12" t="s">
        <v>1636</v>
      </c>
      <c r="E177" s="73" t="s">
        <v>1367</v>
      </c>
    </row>
    <row r="178" spans="1:5">
      <c r="A178" s="9" t="str">
        <f>'Table 2'!A256</f>
        <v>tritomite-(ce)</v>
      </c>
      <c r="B178" s="10">
        <v>283</v>
      </c>
      <c r="C178" s="12" t="s">
        <v>1590</v>
      </c>
      <c r="D178" s="12" t="s">
        <v>1591</v>
      </c>
      <c r="E178" s="12" t="s">
        <v>1592</v>
      </c>
    </row>
    <row r="179" spans="1:5">
      <c r="A179" s="9" t="str">
        <f>'Table 2'!A257</f>
        <v>tritomite-(y)</v>
      </c>
      <c r="B179" s="2">
        <v>929</v>
      </c>
      <c r="C179" s="16" t="s">
        <v>1593</v>
      </c>
      <c r="D179" s="12" t="s">
        <v>1586</v>
      </c>
      <c r="E179" s="12" t="s">
        <v>1587</v>
      </c>
    </row>
    <row r="180" spans="1:5">
      <c r="A180" s="9" t="str">
        <f>'Table 2'!A259</f>
        <v>tunellite</v>
      </c>
      <c r="B180" s="5">
        <v>6</v>
      </c>
      <c r="C180" s="16" t="s">
        <v>1513</v>
      </c>
      <c r="D180" s="9" t="s">
        <v>1514</v>
      </c>
      <c r="E180" s="9" t="s">
        <v>1649</v>
      </c>
    </row>
    <row r="181" spans="1:5" ht="14.25">
      <c r="A181" s="7" t="str">
        <f>'Table 2'!A260</f>
        <v>tusionite</v>
      </c>
      <c r="B181" s="10">
        <v>23</v>
      </c>
      <c r="C181" s="12" t="s">
        <v>1208</v>
      </c>
      <c r="D181" s="12" t="s">
        <v>1205</v>
      </c>
      <c r="E181" s="12" t="s">
        <v>1202</v>
      </c>
    </row>
    <row r="182" spans="1:5">
      <c r="A182" s="7" t="str">
        <f>'Table 2'!A261</f>
        <v>tuzlaite</v>
      </c>
      <c r="B182" s="5">
        <v>14</v>
      </c>
      <c r="C182" s="16" t="s">
        <v>1509</v>
      </c>
      <c r="D182" s="12" t="s">
        <v>1510</v>
      </c>
      <c r="E182" s="12" t="s">
        <v>1511</v>
      </c>
    </row>
    <row r="183" spans="1:5">
      <c r="A183" s="9" t="str">
        <f>'Table 2'!A264</f>
        <v>ulexite</v>
      </c>
      <c r="B183" s="5">
        <v>0</v>
      </c>
      <c r="C183" s="16" t="s">
        <v>1528</v>
      </c>
      <c r="D183" s="12" t="s">
        <v>12</v>
      </c>
      <c r="E183" s="12" t="s">
        <v>12</v>
      </c>
    </row>
    <row r="184" spans="1:5">
      <c r="A184" s="7" t="str">
        <f>'Table 2'!A265</f>
        <v>uralborite</v>
      </c>
      <c r="B184" s="10">
        <v>85</v>
      </c>
      <c r="C184" s="16" t="s">
        <v>1108</v>
      </c>
      <c r="D184" s="12" t="s">
        <v>1109</v>
      </c>
      <c r="E184" s="12" t="s">
        <v>1107</v>
      </c>
    </row>
    <row r="185" spans="1:5">
      <c r="A185" s="7" t="str">
        <f>'Table 2'!A266</f>
        <v>uvite</v>
      </c>
      <c r="B185" s="10">
        <v>16</v>
      </c>
      <c r="C185" s="16" t="s">
        <v>1222</v>
      </c>
      <c r="D185" s="12" t="s">
        <v>1225</v>
      </c>
      <c r="E185" s="12" t="s">
        <v>1223</v>
      </c>
    </row>
    <row r="186" spans="1:5" ht="12.75" customHeight="1">
      <c r="A186" s="9" t="str">
        <f>'Table 2'!A269</f>
        <v>veatchite-2M</v>
      </c>
      <c r="B186" s="10">
        <v>6</v>
      </c>
      <c r="C186" s="16" t="s">
        <v>1527</v>
      </c>
      <c r="D186" s="12" t="s">
        <v>1556</v>
      </c>
      <c r="E186" s="9" t="s">
        <v>1649</v>
      </c>
    </row>
    <row r="187" spans="1:5">
      <c r="A187" s="7" t="str">
        <f>'Table 2'!A271</f>
        <v>vimsite</v>
      </c>
      <c r="B187" s="5">
        <v>250</v>
      </c>
      <c r="C187" s="26" t="s">
        <v>978</v>
      </c>
      <c r="D187" s="12" t="s">
        <v>979</v>
      </c>
      <c r="E187" s="12" t="s">
        <v>979</v>
      </c>
    </row>
    <row r="188" spans="1:5">
      <c r="A188" s="9" t="s">
        <v>487</v>
      </c>
      <c r="B188" s="5">
        <v>250</v>
      </c>
      <c r="C188" s="26" t="s">
        <v>978</v>
      </c>
      <c r="D188" s="12" t="s">
        <v>1125</v>
      </c>
      <c r="E188" s="12" t="s">
        <v>979</v>
      </c>
    </row>
    <row r="189" spans="1:5">
      <c r="A189" s="9" t="str">
        <f>'Table 2'!A275</f>
        <v>volkovskite</v>
      </c>
      <c r="B189" s="10">
        <v>163</v>
      </c>
      <c r="C189" s="16" t="s">
        <v>1524</v>
      </c>
      <c r="D189" s="12" t="s">
        <v>1525</v>
      </c>
      <c r="E189" s="12" t="s">
        <v>1526</v>
      </c>
    </row>
    <row r="190" spans="1:5">
      <c r="A190" s="9" t="str">
        <f>'Table 2'!A276</f>
        <v>vonsenite</v>
      </c>
      <c r="B190" s="5">
        <v>0</v>
      </c>
      <c r="C190" s="16" t="s">
        <v>1544</v>
      </c>
      <c r="D190" s="12" t="s">
        <v>1538</v>
      </c>
      <c r="E190" s="12" t="s">
        <v>1538</v>
      </c>
    </row>
    <row r="191" spans="1:5">
      <c r="A191" s="9" t="str">
        <f>'Table 2'!A279</f>
        <v>warwickite</v>
      </c>
      <c r="B191" s="5">
        <v>120</v>
      </c>
      <c r="C191" s="41" t="s">
        <v>1473</v>
      </c>
      <c r="D191" s="67" t="s">
        <v>1676</v>
      </c>
      <c r="E191" s="12" t="s">
        <v>1284</v>
      </c>
    </row>
    <row r="192" spans="1:5">
      <c r="A192" s="7" t="str">
        <f>'Table 2'!A281</f>
        <v>werdingite</v>
      </c>
      <c r="B192" s="5">
        <v>349</v>
      </c>
      <c r="C192" s="16" t="s">
        <v>989</v>
      </c>
      <c r="D192" s="12" t="s">
        <v>990</v>
      </c>
      <c r="E192" s="12" t="s">
        <v>990</v>
      </c>
    </row>
    <row r="193" spans="1:5">
      <c r="A193" s="7" t="str">
        <f>'Table 2'!A282</f>
        <v>wightmanite</v>
      </c>
      <c r="B193" s="5">
        <v>90</v>
      </c>
      <c r="C193" s="15" t="s">
        <v>1036</v>
      </c>
      <c r="D193" s="9" t="s">
        <v>1037</v>
      </c>
      <c r="E193" s="12" t="s">
        <v>1038</v>
      </c>
    </row>
    <row r="194" spans="1:5">
      <c r="A194" s="7" t="str">
        <f>'Table 2'!A283</f>
        <v>wiluite</v>
      </c>
      <c r="B194" s="5">
        <v>0.02</v>
      </c>
      <c r="C194" s="15" t="s">
        <v>1535</v>
      </c>
      <c r="D194" s="9" t="s">
        <v>1536</v>
      </c>
      <c r="E194" s="9" t="s">
        <v>1536</v>
      </c>
    </row>
    <row r="195" spans="1:5" ht="12.75" customHeight="1">
      <c r="A195" s="7" t="str">
        <f>'Table 2'!A284</f>
        <v>wiserite</v>
      </c>
      <c r="B195" s="5">
        <v>35</v>
      </c>
      <c r="C195" s="16" t="s">
        <v>1328</v>
      </c>
      <c r="D195" s="12" t="s">
        <v>1329</v>
      </c>
      <c r="E195" s="12" t="s">
        <v>1330</v>
      </c>
    </row>
    <row r="196" spans="1:5">
      <c r="A196" s="6" t="str">
        <f>'Table 2'!A285</f>
        <v>yuanfuliite</v>
      </c>
      <c r="B196" s="5">
        <v>6.76</v>
      </c>
      <c r="C196" s="16" t="s">
        <v>1470</v>
      </c>
      <c r="D196" s="12" t="s">
        <v>1471</v>
      </c>
      <c r="E196" s="12" t="s">
        <v>1475</v>
      </c>
    </row>
    <row r="198" spans="1:5">
      <c r="A198"/>
      <c r="B198"/>
    </row>
  </sheetData>
  <pageMargins left="0.7" right="0.7" top="0.75" bottom="0.75" header="0.3" footer="0.3"/>
  <pageSetup orientation="portrait" r:id="rId1"/>
  <headerFooter>
    <oddHeader>&amp;L&amp;D&amp;C&amp;F</oddHeader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 1</vt:lpstr>
      <vt:lpstr>Table 2</vt:lpstr>
      <vt:lpstr>Table 3</vt:lpstr>
      <vt:lpstr>'Table 2'!Print_Area</vt:lpstr>
      <vt:lpstr>'Table 3'!Print_Area</vt:lpstr>
    </vt:vector>
  </TitlesOfParts>
  <Company>University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Ed_Grew</dc:creator>
  <cp:lastModifiedBy>Ed_Grew2</cp:lastModifiedBy>
  <cp:lastPrinted>2015-06-01T21:16:45Z</cp:lastPrinted>
  <dcterms:created xsi:type="dcterms:W3CDTF">2008-11-24T16:38:04Z</dcterms:created>
  <dcterms:modified xsi:type="dcterms:W3CDTF">2015-10-13T19:03:55Z</dcterms:modified>
</cp:coreProperties>
</file>