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15480" windowHeight="9210" activeTab="8"/>
  </bookViews>
  <sheets>
    <sheet name="EA1- rutile" sheetId="1" r:id="rId1"/>
    <sheet name="EA1- hercynite" sheetId="2" r:id="rId2"/>
    <sheet name="EA1- corundum" sheetId="3" r:id="rId3"/>
    <sheet name="EA1- plagioclase" sheetId="4" r:id="rId4"/>
    <sheet name="EA1- orthopyroxene" sheetId="5" r:id="rId5"/>
    <sheet name="EA1- sapphirine" sheetId="6" r:id="rId6"/>
    <sheet name="EA1- biotite" sheetId="7" r:id="rId7"/>
    <sheet name="EA2" sheetId="8" r:id="rId8"/>
    <sheet name="EA3" sheetId="9" r:id="rId9"/>
  </sheets>
  <definedNames/>
  <calcPr fullCalcOnLoad="1"/>
</workbook>
</file>

<file path=xl/sharedStrings.xml><?xml version="1.0" encoding="utf-8"?>
<sst xmlns="http://schemas.openxmlformats.org/spreadsheetml/2006/main" count="1013" uniqueCount="225">
  <si>
    <t>Location</t>
  </si>
  <si>
    <t>Saint-Urbain</t>
  </si>
  <si>
    <t>Deposit</t>
  </si>
  <si>
    <t>Bignell</t>
  </si>
  <si>
    <t>Coulomb West</t>
  </si>
  <si>
    <t>Coulomb East</t>
  </si>
  <si>
    <t>Séminaire</t>
  </si>
  <si>
    <t>BI dyke</t>
  </si>
  <si>
    <t>Sample</t>
  </si>
  <si>
    <t xml:space="preserve">2006-E2 </t>
  </si>
  <si>
    <t xml:space="preserve">2009-D2 </t>
  </si>
  <si>
    <t>2015-A4</t>
  </si>
  <si>
    <t xml:space="preserve">2015-B4 </t>
  </si>
  <si>
    <t xml:space="preserve">2033-D </t>
  </si>
  <si>
    <t xml:space="preserve">2101-D </t>
  </si>
  <si>
    <t xml:space="preserve">1-R-1.1D </t>
  </si>
  <si>
    <t xml:space="preserve">2103-B </t>
  </si>
  <si>
    <t xml:space="preserve">2104-D </t>
  </si>
  <si>
    <t xml:space="preserve">2106-D </t>
  </si>
  <si>
    <t xml:space="preserve">2107-B </t>
  </si>
  <si>
    <t xml:space="preserve">2109-A </t>
  </si>
  <si>
    <t>Comment</t>
  </si>
  <si>
    <t>grain</t>
  </si>
  <si>
    <t>in ilm</t>
  </si>
  <si>
    <t>border sa</t>
  </si>
  <si>
    <r>
      <t>SiO</t>
    </r>
    <r>
      <rPr>
        <vertAlign val="subscript"/>
        <sz val="10"/>
        <rFont val="Times New Roman"/>
        <family val="1"/>
      </rPr>
      <t>2</t>
    </r>
  </si>
  <si>
    <r>
      <t>TiO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</si>
  <si>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</si>
  <si>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</si>
  <si>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Cr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</si>
  <si>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t>FeO</t>
  </si>
  <si>
    <t>MgO</t>
  </si>
  <si>
    <t>CaO</t>
  </si>
  <si>
    <t>MnO</t>
  </si>
  <si>
    <r>
      <t>Nb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</si>
  <si>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r>
      <t>Ta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</si>
  <si>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t>Total</t>
  </si>
  <si>
    <r>
      <t xml:space="preserve">Si </t>
    </r>
    <r>
      <rPr>
        <i/>
        <sz val="10"/>
        <rFont val="Times New Roman"/>
        <family val="1"/>
      </rPr>
      <t>apfu</t>
    </r>
  </si>
  <si>
    <t>Ti</t>
  </si>
  <si>
    <t>Al</t>
  </si>
  <si>
    <t>V</t>
  </si>
  <si>
    <t>Cr</t>
  </si>
  <si>
    <r>
      <t>Fe</t>
    </r>
    <r>
      <rPr>
        <vertAlign val="superscript"/>
        <sz val="10"/>
        <rFont val="Times New Roman"/>
        <family val="1"/>
      </rPr>
      <t>2+</t>
    </r>
  </si>
  <si>
    <t>Mg</t>
  </si>
  <si>
    <t>Ca</t>
  </si>
  <si>
    <t>Mn</t>
  </si>
  <si>
    <t>Nb</t>
  </si>
  <si>
    <t>Ta</t>
  </si>
  <si>
    <t>Cation are calculated on the basis of 2O.</t>
  </si>
  <si>
    <t>BaO</t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</si>
  <si>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</si>
  <si>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</si>
  <si>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t>Furnace</t>
  </si>
  <si>
    <t>BI Dyke</t>
  </si>
  <si>
    <t xml:space="preserve">2006-B4 </t>
  </si>
  <si>
    <t xml:space="preserve">2006-C1 </t>
  </si>
  <si>
    <t xml:space="preserve">2009-B1 </t>
  </si>
  <si>
    <t>2009-D2</t>
  </si>
  <si>
    <t xml:space="preserve">2015-A2 </t>
  </si>
  <si>
    <t xml:space="preserve">2036-B4 </t>
  </si>
  <si>
    <t>2036-B4</t>
  </si>
  <si>
    <t>2101-D</t>
  </si>
  <si>
    <t>2109-A</t>
  </si>
  <si>
    <t>ZnO</t>
  </si>
  <si>
    <r>
      <t>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</si>
  <si>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Fe</t>
    </r>
    <r>
      <rPr>
        <vertAlign val="superscript"/>
        <sz val="10"/>
        <rFont val="Times New Roman"/>
        <family val="1"/>
      </rPr>
      <t>3+</t>
    </r>
  </si>
  <si>
    <t>Zn</t>
  </si>
  <si>
    <t>XMg</t>
  </si>
  <si>
    <r>
      <t>XFe</t>
    </r>
    <r>
      <rPr>
        <vertAlign val="superscript"/>
        <sz val="10"/>
        <rFont val="Times New Roman"/>
        <family val="1"/>
      </rPr>
      <t>3+</t>
    </r>
  </si>
  <si>
    <t>Cations are first calculated on the basis of 3 cation with Fe3+ calculated by charge balance followed by a calculation based on 4O. XMg (Mg/(Mg+Fe2+)*100); XFe3+ ( Fe3+/(Fe3++Fe2+)*100).</t>
  </si>
  <si>
    <t>Table of rutile composition determined by electron microprobe</t>
  </si>
  <si>
    <t>2015-A4 2</t>
  </si>
  <si>
    <t>2015-A4 1</t>
  </si>
  <si>
    <t>2036-B42 4</t>
  </si>
  <si>
    <t>2036-B42 5</t>
  </si>
  <si>
    <t>2-R-1.1 1</t>
  </si>
  <si>
    <t>2015-A5</t>
  </si>
  <si>
    <t>2107-B 2</t>
  </si>
  <si>
    <t>K</t>
  </si>
  <si>
    <t>BI Dike</t>
  </si>
  <si>
    <t>core</t>
  </si>
  <si>
    <t>border</t>
  </si>
  <si>
    <t>border ilm</t>
  </si>
  <si>
    <t>border pl</t>
  </si>
  <si>
    <t>rim</t>
  </si>
  <si>
    <t xml:space="preserve">2015-A4 </t>
  </si>
  <si>
    <t>Na</t>
  </si>
  <si>
    <t>Si</t>
  </si>
  <si>
    <t>Fe</t>
  </si>
  <si>
    <t>2106-D 6</t>
  </si>
  <si>
    <r>
      <t>Cations are claculated on the basis of 6O. Core (center of a grain); border ilm (border of a grain in contact with ilmenite); pl (plagioclase); rim ( orthopyroxene rim around plagioclase); XMg (Mg/(Mg+Fe</t>
    </r>
    <r>
      <rPr>
        <vertAlign val="superscript"/>
        <sz val="10"/>
        <rFont val="Times New Roman"/>
        <family val="1"/>
      </rPr>
      <t>2+</t>
    </r>
    <r>
      <rPr>
        <sz val="10"/>
        <rFont val="Times New Roman"/>
        <family val="1"/>
      </rPr>
      <t>)*100).</t>
    </r>
  </si>
  <si>
    <t>Lac Allard</t>
  </si>
  <si>
    <t>OH</t>
  </si>
  <si>
    <t xml:space="preserve">2030-B4 </t>
  </si>
  <si>
    <t>2033-D</t>
  </si>
  <si>
    <t>2033-E</t>
  </si>
  <si>
    <t xml:space="preserve">2033-E </t>
  </si>
  <si>
    <t xml:space="preserve">2036-B1 </t>
  </si>
  <si>
    <t>2036-B1</t>
  </si>
  <si>
    <t xml:space="preserve">2-R-1.1 </t>
  </si>
  <si>
    <t>2-R-1.1</t>
  </si>
  <si>
    <t>2106-D</t>
  </si>
  <si>
    <t>F</t>
  </si>
  <si>
    <t>2101 1</t>
  </si>
  <si>
    <t>2009-D2 1</t>
  </si>
  <si>
    <t>General Electric</t>
  </si>
  <si>
    <t>O≡F</t>
  </si>
  <si>
    <t>O≡Cl</t>
  </si>
  <si>
    <t>2006-B4</t>
  </si>
  <si>
    <t>2009-B1</t>
  </si>
  <si>
    <t>2015-A2</t>
  </si>
  <si>
    <t>2015-B4 4</t>
  </si>
  <si>
    <t>2101-D 3</t>
  </si>
  <si>
    <t>2104-D 2</t>
  </si>
  <si>
    <t>2103-B 4</t>
  </si>
  <si>
    <t>2103-B 1</t>
  </si>
  <si>
    <t>2114-B</t>
  </si>
  <si>
    <t>2109-A 3</t>
  </si>
  <si>
    <t>1-R-1.1D 1</t>
  </si>
  <si>
    <t>2103-B 3</t>
  </si>
  <si>
    <t>2009-B1 1</t>
  </si>
  <si>
    <t>Cl</t>
  </si>
  <si>
    <t>2106-D 4</t>
  </si>
  <si>
    <t>2106-D 1</t>
  </si>
  <si>
    <r>
      <t>FeO</t>
    </r>
    <r>
      <rPr>
        <vertAlign val="subscript"/>
        <sz val="10"/>
        <rFont val="Times New Roman"/>
        <family val="1"/>
      </rPr>
      <t>T</t>
    </r>
  </si>
  <si>
    <r>
      <t>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</si>
  <si>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Cation are calculated on the basis of 22 positive charges. XMg (Mg/(Mg+Fe</t>
    </r>
    <r>
      <rPr>
        <vertAlign val="superscript"/>
        <sz val="10"/>
        <rFont val="Times New Roman"/>
        <family val="1"/>
      </rPr>
      <t>2+</t>
    </r>
    <r>
      <rPr>
        <sz val="10"/>
        <rFont val="Times New Roman"/>
        <family val="1"/>
      </rPr>
      <t>)*100); BI (Big Island).</t>
    </r>
  </si>
  <si>
    <t>Table of biotite composition determined by electron microprobe</t>
  </si>
  <si>
    <t>Anorhtosite</t>
  </si>
  <si>
    <t>2030-B4</t>
  </si>
  <si>
    <t>2103-B</t>
  </si>
  <si>
    <t>2104-D</t>
  </si>
  <si>
    <t>2107-B</t>
  </si>
  <si>
    <t>border sp</t>
  </si>
  <si>
    <t>border bt</t>
  </si>
  <si>
    <t>border opx</t>
  </si>
  <si>
    <t>antiperthite</t>
  </si>
  <si>
    <t>Pl</t>
  </si>
  <si>
    <t>border chl</t>
  </si>
  <si>
    <t>core mc</t>
  </si>
  <si>
    <t>border ap</t>
  </si>
  <si>
    <t>border mc</t>
  </si>
  <si>
    <t>rim opx</t>
  </si>
  <si>
    <t>FK</t>
  </si>
  <si>
    <t>An</t>
  </si>
  <si>
    <t>Ab</t>
  </si>
  <si>
    <t>Or</t>
  </si>
  <si>
    <t>XAn</t>
  </si>
  <si>
    <t>XAb</t>
  </si>
  <si>
    <r>
      <t>Cations are aclculated on the basis of 8O. An (Ca/(Ca+Na+K)); Ab (Na/(Ca+Na+K)); Or (K/(Ca+Na+K)); XAn (An/(An+Ab); XAb (Ab/(An+Ab)). Border sp (border of the grain in contact with spinel); core (center of a grain); bt (biotite); pl ( plagioclase); ilm (ilm</t>
    </r>
    <r>
      <rPr>
        <sz val="10"/>
        <rFont val="Arial"/>
        <family val="0"/>
      </rPr>
      <t>é</t>
    </r>
    <r>
      <rPr>
        <sz val="10"/>
        <rFont val="Times New Roman"/>
        <family val="1"/>
      </rPr>
      <t>nite); opx (orhtopyroxene); chl (chlorite); mc (megacryst); ap (apatite); sa (sapphirine).</t>
    </r>
  </si>
  <si>
    <t>Table of plagioclase composition determined by electron microprobe</t>
  </si>
  <si>
    <t>2106-D 2</t>
  </si>
  <si>
    <t>2106-D 5</t>
  </si>
  <si>
    <t>2109-A 2</t>
  </si>
  <si>
    <t>2109-A 1</t>
  </si>
  <si>
    <t>1-R-1.1D 2</t>
  </si>
  <si>
    <t>1-R-1.1D 4</t>
  </si>
  <si>
    <t>2101 5</t>
  </si>
  <si>
    <t>2009-D2 3</t>
  </si>
  <si>
    <t>2009-B1 3</t>
  </si>
  <si>
    <t>2101-D 1</t>
  </si>
  <si>
    <t>2101-D 2</t>
  </si>
  <si>
    <t>2104-D 3</t>
  </si>
  <si>
    <t>2107-B 1</t>
  </si>
  <si>
    <t>XFe3+</t>
  </si>
  <si>
    <r>
      <t>Cation are calculated on the basis of 14 catation first and Fe</t>
    </r>
    <r>
      <rPr>
        <vertAlign val="superscript"/>
        <sz val="10"/>
        <rFont val="Times New Roman"/>
        <family val="1"/>
      </rPr>
      <t>3+</t>
    </r>
    <r>
      <rPr>
        <sz val="10"/>
        <rFont val="Times New Roman"/>
        <family val="1"/>
      </rPr>
      <t xml:space="preserve"> = Al</t>
    </r>
    <r>
      <rPr>
        <vertAlign val="superscript"/>
        <sz val="10"/>
        <rFont val="Times New Roman"/>
        <family val="1"/>
      </rPr>
      <t>iv</t>
    </r>
    <r>
      <rPr>
        <sz val="10"/>
        <rFont val="Times New Roman"/>
        <family val="1"/>
      </rPr>
      <t>-(Al</t>
    </r>
    <r>
      <rPr>
        <vertAlign val="superscript"/>
        <sz val="10"/>
        <rFont val="Times New Roman"/>
        <family val="1"/>
      </rPr>
      <t>vi</t>
    </r>
    <r>
      <rPr>
        <sz val="10"/>
        <rFont val="Times New Roman"/>
        <family val="1"/>
      </rPr>
      <t>+Cr+2*Ti) from Owen &amp; Greenough (1991) followed by a calculation based on 20O.</t>
    </r>
  </si>
  <si>
    <t>Table of sapphirine composition determined by electron microprobe</t>
  </si>
  <si>
    <t>Big Island dyke</t>
  </si>
  <si>
    <t>2106-D 7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</si>
  <si>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</si>
  <si>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</si>
  <si>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</si>
  <si>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</si>
  <si>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Fe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0"/>
      </rPr>
      <t>3</t>
    </r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</si>
  <si>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</si>
  <si>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Cations are calculated on the basis of 3O.</t>
  </si>
  <si>
    <t>Table of corundum composition determined by electron microprobe</t>
  </si>
  <si>
    <t>Table of hercynite composition determined by electron microprobe</t>
  </si>
  <si>
    <t>Rutile-bearing ilmenite deposits associated with Proterozoic anorthosite massifs (Saint-Urbain and Lac Allard) of the Grenville Province, Québec</t>
  </si>
  <si>
    <t>Caroline-Emmanuelle Morisset*, James S. Scoates, Dominique Weis, Martin Sauvé, and Kerry J. Stanaway</t>
  </si>
  <si>
    <r>
      <t>FeO</t>
    </r>
    <r>
      <rPr>
        <vertAlign val="subscript"/>
        <sz val="12"/>
        <rFont val="Times New Roman"/>
        <family val="1"/>
      </rPr>
      <t>T</t>
    </r>
  </si>
  <si>
    <r>
      <t>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</si>
  <si>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r>
      <t>TiO</t>
    </r>
    <r>
      <rPr>
        <vertAlign val="subscript"/>
        <sz val="12"/>
        <rFont val="Times New Roman"/>
        <family val="1"/>
      </rPr>
      <t>2</t>
    </r>
  </si>
  <si>
    <r>
      <t>SiO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(wt%)</t>
    </r>
  </si>
  <si>
    <t>analytical error</t>
  </si>
  <si>
    <t>reac. (4)</t>
  </si>
  <si>
    <t>reac. (3)</t>
  </si>
  <si>
    <t>reac. (2)</t>
  </si>
  <si>
    <t>reac. (1)</t>
  </si>
  <si>
    <t>MISFIT OF THE CLOSET MASS BALANCE FOR THE REACTIONS FORMING SAPPHIRINE</t>
  </si>
  <si>
    <r>
      <t>a</t>
    </r>
    <r>
      <rPr>
        <sz val="12"/>
        <rFont val="Times New Roman"/>
        <family val="1"/>
      </rPr>
      <t>Oxygen fugacity (ƒO2) calculated with QUILF (Andersen et al. 1993) using the measured ilmenite composition in each sample and a fictive equilibrium magnetite composition that was allowed to change; pressure = 5 kbar; temperature fixed at 1000°C, 1050°C, and 1100°C (see text for additional details).</t>
    </r>
  </si>
  <si>
    <t>±</t>
  </si>
  <si>
    <t>2102</t>
  </si>
  <si>
    <t>ilmenite from rutile-bearing samples</t>
  </si>
  <si>
    <t>2110-A</t>
  </si>
  <si>
    <t>2107-C</t>
  </si>
  <si>
    <t>2105</t>
  </si>
  <si>
    <t>2104</t>
  </si>
  <si>
    <t>2103-A1</t>
  </si>
  <si>
    <t>2100</t>
  </si>
  <si>
    <t>Big Island</t>
  </si>
  <si>
    <t>2030-C4</t>
  </si>
  <si>
    <t>2030-B6</t>
  </si>
  <si>
    <t>2030-B2</t>
  </si>
  <si>
    <t>2015-B4</t>
  </si>
  <si>
    <t>2006-G1</t>
  </si>
  <si>
    <t>2006-D1</t>
  </si>
  <si>
    <t>2036-D2</t>
  </si>
  <si>
    <t>2036-B3</t>
  </si>
  <si>
    <t>2036-A</t>
  </si>
  <si>
    <t>2033-B</t>
  </si>
  <si>
    <t>2033-A1</t>
  </si>
  <si>
    <t>2031-C</t>
  </si>
  <si>
    <t>2030-A2</t>
  </si>
  <si>
    <t>2015-C2</t>
  </si>
  <si>
    <t>2009-B5</t>
  </si>
  <si>
    <t>2009-B3</t>
  </si>
  <si>
    <t>2006-E5</t>
  </si>
  <si>
    <t>2006-C1</t>
  </si>
  <si>
    <t>2006-B7</t>
  </si>
  <si>
    <t>ΔlogFMQ 1100°C</t>
  </si>
  <si>
    <t>ΔlogFMQ 1050°C</t>
  </si>
  <si>
    <t>ΔlogFMQ 1000°C</t>
  </si>
  <si>
    <r>
      <t>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3T</t>
    </r>
  </si>
  <si>
    <r>
      <t>CALCULATED RELATIVE ƒO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VALUES FROM ILMENITE COMPOSITIONS USING QUILF</t>
    </r>
    <r>
      <rPr>
        <vertAlign val="superscript"/>
        <sz val="12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</si>
</sst>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0.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"/>
    <numFmt numFmtId="190" formatCode="0.0"/>
    <numFmt numFmtId="191" formatCode="0.00000"/>
  </numFmts>
  <fonts count="48">
    <font>
      <sz val="10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Helv"/>
      <family val="0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2" fontId="1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7" fillId="0" borderId="0" xfId="57" applyFont="1">
      <alignment/>
      <protection/>
    </xf>
    <xf numFmtId="2" fontId="27" fillId="0" borderId="10" xfId="57" applyNumberFormat="1" applyFont="1" applyBorder="1">
      <alignment/>
      <protection/>
    </xf>
    <xf numFmtId="0" fontId="27" fillId="0" borderId="10" xfId="57" applyFont="1" applyBorder="1">
      <alignment/>
      <protection/>
    </xf>
    <xf numFmtId="2" fontId="27" fillId="0" borderId="0" xfId="57" applyNumberFormat="1" applyFont="1">
      <alignment/>
      <protection/>
    </xf>
    <xf numFmtId="0" fontId="27" fillId="0" borderId="12" xfId="57" applyFont="1" applyBorder="1" applyAlignment="1">
      <alignment horizontal="center" vertical="top" wrapText="1"/>
      <protection/>
    </xf>
    <xf numFmtId="49" fontId="27" fillId="0" borderId="12" xfId="57" applyNumberFormat="1" applyFont="1" applyBorder="1" applyAlignment="1">
      <alignment horizontal="center" vertical="top" wrapText="1"/>
      <protection/>
    </xf>
    <xf numFmtId="0" fontId="27" fillId="0" borderId="12" xfId="57" applyFont="1" applyBorder="1" applyAlignment="1">
      <alignment vertical="top" wrapText="1"/>
      <protection/>
    </xf>
    <xf numFmtId="0" fontId="27" fillId="0" borderId="10" xfId="57" applyFont="1" applyBorder="1" applyAlignment="1">
      <alignment horizontal="center" vertical="top" wrapText="1"/>
      <protection/>
    </xf>
    <xf numFmtId="0" fontId="8" fillId="0" borderId="0" xfId="57" applyFont="1">
      <alignment/>
      <protection/>
    </xf>
    <xf numFmtId="0" fontId="27" fillId="0" borderId="0" xfId="58" applyFont="1">
      <alignment/>
      <protection/>
    </xf>
    <xf numFmtId="0" fontId="27" fillId="0" borderId="0" xfId="58" applyFont="1" applyAlignment="1">
      <alignment horizontal="left"/>
      <protection/>
    </xf>
    <xf numFmtId="0" fontId="27" fillId="0" borderId="0" xfId="58" applyFont="1" applyAlignment="1">
      <alignment horizontal="center"/>
      <protection/>
    </xf>
    <xf numFmtId="0" fontId="29" fillId="0" borderId="0" xfId="58" applyAlignment="1">
      <alignment wrapText="1"/>
      <protection/>
    </xf>
    <xf numFmtId="0" fontId="29" fillId="0" borderId="0" xfId="58" applyAlignment="1">
      <alignment vertical="top" wrapText="1"/>
      <protection/>
    </xf>
    <xf numFmtId="0" fontId="29" fillId="0" borderId="11" xfId="58" applyBorder="1" applyAlignment="1">
      <alignment vertical="top" wrapText="1"/>
      <protection/>
    </xf>
    <xf numFmtId="0" fontId="30" fillId="0" borderId="11" xfId="58" applyFont="1" applyBorder="1" applyAlignment="1">
      <alignment vertical="top" wrapText="1"/>
      <protection/>
    </xf>
    <xf numFmtId="2" fontId="27" fillId="0" borderId="10" xfId="58" applyNumberFormat="1" applyFont="1" applyBorder="1" applyAlignment="1">
      <alignment horizontal="left"/>
      <protection/>
    </xf>
    <xf numFmtId="0" fontId="27" fillId="0" borderId="10" xfId="58" applyFont="1" applyBorder="1" applyAlignment="1">
      <alignment horizontal="center"/>
      <protection/>
    </xf>
    <xf numFmtId="2" fontId="27" fillId="0" borderId="10" xfId="58" applyNumberFormat="1" applyFont="1" applyBorder="1">
      <alignment/>
      <protection/>
    </xf>
    <xf numFmtId="0" fontId="27" fillId="0" borderId="10" xfId="58" applyFont="1" applyBorder="1">
      <alignment/>
      <protection/>
    </xf>
    <xf numFmtId="2" fontId="27" fillId="0" borderId="0" xfId="58" applyNumberFormat="1" applyFont="1" applyAlignment="1">
      <alignment horizontal="left"/>
      <protection/>
    </xf>
    <xf numFmtId="2" fontId="27" fillId="0" borderId="0" xfId="58" applyNumberFormat="1" applyFont="1">
      <alignment/>
      <protection/>
    </xf>
    <xf numFmtId="0" fontId="27" fillId="0" borderId="0" xfId="58" applyFont="1" applyAlignment="1">
      <alignment horizontal="left"/>
      <protection/>
    </xf>
    <xf numFmtId="0" fontId="27" fillId="0" borderId="0" xfId="58" applyFont="1" applyAlignment="1">
      <alignment horizontal="left" vertical="top"/>
      <protection/>
    </xf>
    <xf numFmtId="0" fontId="27" fillId="0" borderId="10" xfId="58" applyFont="1" applyBorder="1">
      <alignment/>
      <protection/>
    </xf>
    <xf numFmtId="0" fontId="27" fillId="0" borderId="10" xfId="58" applyFont="1" applyBorder="1" applyAlignment="1">
      <alignment horizontal="center" vertical="top" wrapText="1"/>
      <protection/>
    </xf>
    <xf numFmtId="0" fontId="27" fillId="0" borderId="12" xfId="58" applyFont="1" applyBorder="1" applyAlignment="1">
      <alignment horizontal="center"/>
      <protection/>
    </xf>
    <xf numFmtId="0" fontId="27" fillId="0" borderId="12" xfId="58" applyFont="1" applyBorder="1">
      <alignment/>
      <protection/>
    </xf>
    <xf numFmtId="0" fontId="29" fillId="0" borderId="10" xfId="58" applyBorder="1" applyAlignment="1">
      <alignment horizontal="center" wrapText="1"/>
      <protection/>
    </xf>
    <xf numFmtId="0" fontId="27" fillId="0" borderId="10" xfId="58" applyFont="1" applyBorder="1" applyAlignment="1">
      <alignment horizontal="center" wrapText="1"/>
      <protection/>
    </xf>
    <xf numFmtId="0" fontId="8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7109375" style="3" customWidth="1"/>
    <col min="2" max="7" width="8.28125" style="3" customWidth="1"/>
    <col min="8" max="8" width="0.85546875" style="3" customWidth="1"/>
    <col min="9" max="19" width="8.28125" style="3" customWidth="1"/>
    <col min="20" max="16384" width="9.140625" style="3" customWidth="1"/>
  </cols>
  <sheetData>
    <row r="1" s="25" customFormat="1" ht="9.75">
      <c r="A1" s="25" t="s">
        <v>178</v>
      </c>
    </row>
    <row r="2" s="25" customFormat="1" ht="9.75">
      <c r="A2" s="25" t="s">
        <v>179</v>
      </c>
    </row>
    <row r="3" spans="1:19" ht="13.5" customHeight="1">
      <c r="A3" s="1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3.5" customHeight="1">
      <c r="A4" s="4" t="s">
        <v>0</v>
      </c>
      <c r="B4" s="26" t="s">
        <v>1</v>
      </c>
      <c r="C4" s="26"/>
      <c r="D4" s="26"/>
      <c r="E4" s="26"/>
      <c r="F4" s="26"/>
      <c r="G4" s="26"/>
      <c r="H4" s="4"/>
      <c r="I4" s="26" t="s">
        <v>91</v>
      </c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7" customFormat="1" ht="26.25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5</v>
      </c>
      <c r="F5" s="7" t="s">
        <v>6</v>
      </c>
      <c r="G5" s="7" t="s">
        <v>6</v>
      </c>
      <c r="I5" s="7" t="s">
        <v>7</v>
      </c>
      <c r="J5" s="7" t="s">
        <v>7</v>
      </c>
      <c r="K5" s="7" t="s">
        <v>7</v>
      </c>
      <c r="L5" s="7" t="s">
        <v>7</v>
      </c>
      <c r="M5" s="7" t="s">
        <v>7</v>
      </c>
      <c r="N5" s="7" t="s">
        <v>7</v>
      </c>
      <c r="O5" s="7" t="s">
        <v>7</v>
      </c>
      <c r="P5" s="7" t="s">
        <v>7</v>
      </c>
      <c r="Q5" s="7" t="s">
        <v>7</v>
      </c>
      <c r="R5" s="7" t="s">
        <v>7</v>
      </c>
      <c r="S5" s="7" t="s">
        <v>7</v>
      </c>
    </row>
    <row r="6" spans="1:19" s="5" customFormat="1" ht="13.5" customHeight="1">
      <c r="A6" s="8" t="s">
        <v>8</v>
      </c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13</v>
      </c>
      <c r="I6" s="5" t="s">
        <v>14</v>
      </c>
      <c r="J6" s="5" t="s">
        <v>15</v>
      </c>
      <c r="K6" s="5" t="s">
        <v>15</v>
      </c>
      <c r="L6" s="5" t="s">
        <v>16</v>
      </c>
      <c r="M6" s="5" t="s">
        <v>17</v>
      </c>
      <c r="N6" s="5" t="s">
        <v>17</v>
      </c>
      <c r="O6" s="5" t="s">
        <v>18</v>
      </c>
      <c r="P6" s="5" t="s">
        <v>19</v>
      </c>
      <c r="Q6" s="5" t="s">
        <v>19</v>
      </c>
      <c r="R6" s="5" t="s">
        <v>20</v>
      </c>
      <c r="S6" s="5" t="s">
        <v>20</v>
      </c>
    </row>
    <row r="7" spans="1:19" s="5" customFormat="1" ht="13.5" customHeight="1">
      <c r="A7" s="1" t="s">
        <v>21</v>
      </c>
      <c r="B7" s="9" t="s">
        <v>22</v>
      </c>
      <c r="C7" s="9" t="s">
        <v>22</v>
      </c>
      <c r="D7" s="9" t="s">
        <v>22</v>
      </c>
      <c r="E7" s="9" t="s">
        <v>22</v>
      </c>
      <c r="F7" s="9" t="s">
        <v>22</v>
      </c>
      <c r="G7" s="9" t="s">
        <v>22</v>
      </c>
      <c r="H7" s="9"/>
      <c r="I7" s="9" t="s">
        <v>23</v>
      </c>
      <c r="J7" s="9" t="s">
        <v>22</v>
      </c>
      <c r="K7" s="9" t="s">
        <v>22</v>
      </c>
      <c r="L7" s="9" t="s">
        <v>24</v>
      </c>
      <c r="M7" s="9" t="s">
        <v>23</v>
      </c>
      <c r="N7" s="9" t="s">
        <v>23</v>
      </c>
      <c r="O7" s="9" t="s">
        <v>23</v>
      </c>
      <c r="P7" s="9" t="s">
        <v>23</v>
      </c>
      <c r="Q7" s="9" t="s">
        <v>22</v>
      </c>
      <c r="R7" s="9" t="s">
        <v>23</v>
      </c>
      <c r="S7" s="9" t="s">
        <v>24</v>
      </c>
    </row>
    <row r="8" ht="4.5" customHeight="1"/>
    <row r="9" spans="1:19" ht="13.5" customHeight="1">
      <c r="A9" s="3" t="s">
        <v>25</v>
      </c>
      <c r="B9" s="10">
        <v>0.01925383465071566</v>
      </c>
      <c r="C9" s="10">
        <v>0.04064698426262195</v>
      </c>
      <c r="D9" s="10">
        <v>0.01925383465071566</v>
      </c>
      <c r="E9" s="10">
        <v>0.006417944883571888</v>
      </c>
      <c r="F9" s="10">
        <v>0.029950409456668804</v>
      </c>
      <c r="G9" s="10">
        <v>0.01925383465071566</v>
      </c>
      <c r="H9" s="10"/>
      <c r="I9" s="10">
        <v>0.032089724417859435</v>
      </c>
      <c r="J9" s="10">
        <v>0.027811094495478174</v>
      </c>
      <c r="K9" s="10">
        <v>0.014975204728334402</v>
      </c>
      <c r="L9" s="10">
        <v>0</v>
      </c>
      <c r="M9" s="10">
        <v>0.004278629922381257</v>
      </c>
      <c r="N9" s="10">
        <v>0.010696574805953145</v>
      </c>
      <c r="O9" s="10">
        <v>0.008557259844762515</v>
      </c>
      <c r="P9" s="10">
        <v>0.0021393149611906286</v>
      </c>
      <c r="Q9" s="10">
        <v>0.0021393149611906286</v>
      </c>
      <c r="R9" s="10">
        <v>0.01925383465071566</v>
      </c>
      <c r="S9" s="10">
        <v>0.010696574805953145</v>
      </c>
    </row>
    <row r="10" spans="1:19" ht="13.5" customHeight="1">
      <c r="A10" s="3" t="s">
        <v>26</v>
      </c>
      <c r="B10" s="10">
        <v>99.97191397077245</v>
      </c>
      <c r="C10" s="10">
        <v>99.29302437578288</v>
      </c>
      <c r="D10" s="10">
        <v>100.44229939039666</v>
      </c>
      <c r="E10" s="10">
        <v>100.5040166263048</v>
      </c>
      <c r="F10" s="10">
        <v>100.91268481002088</v>
      </c>
      <c r="G10" s="10">
        <v>101.816758914405</v>
      </c>
      <c r="H10" s="10"/>
      <c r="I10" s="10">
        <v>100.79592247181628</v>
      </c>
      <c r="J10" s="10">
        <v>99.69502042588725</v>
      </c>
      <c r="K10" s="10">
        <v>99.5732539874739</v>
      </c>
      <c r="L10" s="10">
        <v>99.46483181628392</v>
      </c>
      <c r="M10" s="10">
        <v>99.73838929436324</v>
      </c>
      <c r="N10" s="10">
        <v>98.83931929018789</v>
      </c>
      <c r="O10" s="10">
        <v>98.3339051691023</v>
      </c>
      <c r="P10" s="10">
        <v>101.7500375782881</v>
      </c>
      <c r="Q10" s="10">
        <v>98.253839565762</v>
      </c>
      <c r="R10" s="10">
        <v>99.55990972025052</v>
      </c>
      <c r="S10" s="10">
        <v>102.03360325678496</v>
      </c>
    </row>
    <row r="11" spans="1:19" ht="13.5" customHeight="1">
      <c r="A11" s="3" t="s">
        <v>27</v>
      </c>
      <c r="B11" s="10">
        <v>0.05668395011396697</v>
      </c>
      <c r="C11" s="10">
        <v>0.05857341511776588</v>
      </c>
      <c r="D11" s="10">
        <v>0.03401037006838018</v>
      </c>
      <c r="E11" s="10">
        <v>0.06802074013676036</v>
      </c>
      <c r="F11" s="10">
        <v>0.05290502010636918</v>
      </c>
      <c r="G11" s="10">
        <v>0.05290502010636918</v>
      </c>
      <c r="H11" s="10"/>
      <c r="I11" s="10">
        <v>0.05290502010636918</v>
      </c>
      <c r="J11" s="10">
        <v>0.06613127513296146</v>
      </c>
      <c r="K11" s="10">
        <v>0.05857341511776588</v>
      </c>
      <c r="L11" s="10">
        <v>0.05290502010636918</v>
      </c>
      <c r="M11" s="10">
        <v>0.060462880121564776</v>
      </c>
      <c r="N11" s="10">
        <v>0.03401037006838018</v>
      </c>
      <c r="O11" s="10">
        <v>0.060462880121564776</v>
      </c>
      <c r="P11" s="10">
        <v>0.043457695087374675</v>
      </c>
      <c r="Q11" s="10">
        <v>0.04912609009877137</v>
      </c>
      <c r="R11" s="10">
        <v>0.04912609009877137</v>
      </c>
      <c r="S11" s="10">
        <v>0.06424181012916257</v>
      </c>
    </row>
    <row r="12" spans="1:19" ht="13.5" customHeight="1">
      <c r="A12" s="3" t="s">
        <v>28</v>
      </c>
      <c r="B12" s="10">
        <v>0.07804137134977435</v>
      </c>
      <c r="C12" s="10">
        <v>0.16552721590559227</v>
      </c>
      <c r="D12" s="10">
        <v>0.16969945579636397</v>
      </c>
      <c r="E12" s="10">
        <v>0.21183772994066136</v>
      </c>
      <c r="F12" s="10">
        <v>0.23066485042065954</v>
      </c>
      <c r="G12" s="10">
        <v>0.2884339336477112</v>
      </c>
      <c r="H12" s="10"/>
      <c r="I12" s="10">
        <v>0.26474770291218097</v>
      </c>
      <c r="J12" s="10">
        <v>0.20776593145130912</v>
      </c>
      <c r="K12" s="10">
        <v>0.21702233715418928</v>
      </c>
      <c r="L12" s="10">
        <v>0.2817645187999464</v>
      </c>
      <c r="M12" s="10">
        <v>0.15789952959845283</v>
      </c>
      <c r="N12" s="10">
        <v>0.2579585490566499</v>
      </c>
      <c r="O12" s="10">
        <v>0.20736416584563105</v>
      </c>
      <c r="P12" s="10">
        <v>0.2492387892206579</v>
      </c>
      <c r="Q12" s="10">
        <v>0.19160730501874307</v>
      </c>
      <c r="R12" s="10">
        <v>0.3252309069302142</v>
      </c>
      <c r="S12" s="10">
        <v>0.19256537349490044</v>
      </c>
    </row>
    <row r="13" spans="1:19" ht="13.5" customHeight="1">
      <c r="A13" s="3" t="s">
        <v>29</v>
      </c>
      <c r="B13" s="10">
        <v>0.45608298330640823</v>
      </c>
      <c r="C13" s="10">
        <v>0.07700102315562735</v>
      </c>
      <c r="D13" s="10">
        <v>0.13030942380183091</v>
      </c>
      <c r="E13" s="10">
        <v>0.10069364566505117</v>
      </c>
      <c r="F13" s="10">
        <v>0.1954641357027464</v>
      </c>
      <c r="G13" s="10">
        <v>0.27098436995153474</v>
      </c>
      <c r="H13" s="10"/>
      <c r="I13" s="10">
        <v>0.10069364566505117</v>
      </c>
      <c r="J13" s="10">
        <v>0.08292417878298332</v>
      </c>
      <c r="K13" s="10">
        <v>0.12142469036079699</v>
      </c>
      <c r="L13" s="10">
        <v>0.08144338987614431</v>
      </c>
      <c r="M13" s="10">
        <v>0.12586705708131396</v>
      </c>
      <c r="N13" s="10">
        <v>0.10957837910608509</v>
      </c>
      <c r="O13" s="10">
        <v>0.07943168492191707</v>
      </c>
      <c r="P13" s="10">
        <v>0.0962512789445342</v>
      </c>
      <c r="Q13" s="10">
        <v>0.11402074582660206</v>
      </c>
      <c r="R13" s="10">
        <v>0.10069364566505117</v>
      </c>
      <c r="S13" s="10">
        <v>0.09477049003769522</v>
      </c>
    </row>
    <row r="14" spans="1:19" ht="13.5" customHeight="1">
      <c r="A14" s="3" t="s">
        <v>30</v>
      </c>
      <c r="B14" s="10">
        <v>0.09134052679642593</v>
      </c>
      <c r="C14" s="10">
        <v>0.2791675255609075</v>
      </c>
      <c r="D14" s="10">
        <v>0.04245404766594446</v>
      </c>
      <c r="E14" s="10">
        <v>0.16981619066377784</v>
      </c>
      <c r="F14" s="10">
        <v>0.0668972872311852</v>
      </c>
      <c r="G14" s="10">
        <v>0.11578376636166669</v>
      </c>
      <c r="H14" s="10"/>
      <c r="I14" s="10">
        <v>0.4386918258814261</v>
      </c>
      <c r="J14" s="10">
        <v>0.24443239565240746</v>
      </c>
      <c r="K14" s="10">
        <v>0.22642158755170377</v>
      </c>
      <c r="L14" s="10">
        <v>0.2534377997027593</v>
      </c>
      <c r="M14" s="10">
        <v>0.495297222769352</v>
      </c>
      <c r="N14" s="10">
        <v>0.495297222769352</v>
      </c>
      <c r="O14" s="10">
        <v>0.955859315630204</v>
      </c>
      <c r="P14" s="10">
        <v>0.38851886045803713</v>
      </c>
      <c r="Q14" s="10">
        <v>3.3551562519025193</v>
      </c>
      <c r="R14" s="10">
        <v>0.4000972370942038</v>
      </c>
      <c r="S14" s="10">
        <v>0.4116756137303705</v>
      </c>
    </row>
    <row r="15" spans="1:19" ht="13.5" customHeight="1">
      <c r="A15" s="3" t="s">
        <v>31</v>
      </c>
      <c r="B15" s="10">
        <v>0</v>
      </c>
      <c r="C15" s="10">
        <v>0.008290432708127673</v>
      </c>
      <c r="D15" s="10">
        <v>0.0016580865416255346</v>
      </c>
      <c r="E15" s="10">
        <v>0.006632346166502138</v>
      </c>
      <c r="F15" s="10">
        <v>0.011606605791378743</v>
      </c>
      <c r="G15" s="10">
        <v>0.003316173083251069</v>
      </c>
      <c r="H15" s="10"/>
      <c r="I15" s="10">
        <v>0.02155512504113195</v>
      </c>
      <c r="J15" s="10">
        <v>0.01492277887462981</v>
      </c>
      <c r="K15" s="10">
        <v>0.003316173083251069</v>
      </c>
      <c r="L15" s="10">
        <v>0.01492277887462981</v>
      </c>
      <c r="M15" s="10">
        <v>0.016580865416255346</v>
      </c>
      <c r="N15" s="10">
        <v>0.006632346166502138</v>
      </c>
      <c r="O15" s="10">
        <v>0</v>
      </c>
      <c r="P15" s="10">
        <v>0.006632346166502138</v>
      </c>
      <c r="Q15" s="10">
        <v>0.01492277887462981</v>
      </c>
      <c r="R15" s="10">
        <v>0.019897038499506414</v>
      </c>
      <c r="S15" s="10">
        <v>0.008290432708127673</v>
      </c>
    </row>
    <row r="16" spans="1:19" ht="13.5" customHeight="1">
      <c r="A16" s="3" t="s">
        <v>32</v>
      </c>
      <c r="B16" s="10">
        <v>0.011193493013972057</v>
      </c>
      <c r="C16" s="10">
        <v>0</v>
      </c>
      <c r="D16" s="10">
        <v>0.06436258483033933</v>
      </c>
      <c r="E16" s="10">
        <v>0.001399186626746507</v>
      </c>
      <c r="F16" s="10">
        <v>0.0195886127744511</v>
      </c>
      <c r="G16" s="10">
        <v>0.026584545908183634</v>
      </c>
      <c r="H16" s="10"/>
      <c r="I16" s="10">
        <v>0.004197559880239521</v>
      </c>
      <c r="J16" s="10">
        <v>0.022386986027944113</v>
      </c>
      <c r="K16" s="10">
        <v>0</v>
      </c>
      <c r="L16" s="10">
        <v>0.022386986027944113</v>
      </c>
      <c r="M16" s="10">
        <v>0.023786172654690622</v>
      </c>
      <c r="N16" s="10">
        <v>0.025185359281437125</v>
      </c>
      <c r="O16" s="10">
        <v>0.005596746506986028</v>
      </c>
      <c r="P16" s="10">
        <v>0.011193493013972057</v>
      </c>
      <c r="Q16" s="10">
        <v>0.004197559880239521</v>
      </c>
      <c r="R16" s="10">
        <v>0</v>
      </c>
      <c r="S16" s="10">
        <v>0.005596746506986028</v>
      </c>
    </row>
    <row r="17" spans="1:19" ht="13.5" customHeight="1">
      <c r="A17" s="3" t="s">
        <v>33</v>
      </c>
      <c r="B17" s="10">
        <v>0.002582452946958389</v>
      </c>
      <c r="C17" s="10">
        <v>0.010329811787833557</v>
      </c>
      <c r="D17" s="10">
        <v>0.007747358840875168</v>
      </c>
      <c r="E17" s="10">
        <v>0.003873679420437584</v>
      </c>
      <c r="F17" s="10">
        <v>0</v>
      </c>
      <c r="G17" s="10">
        <v>0.019368397102187917</v>
      </c>
      <c r="H17" s="10"/>
      <c r="I17" s="10">
        <v>0.027115755943063088</v>
      </c>
      <c r="J17" s="10">
        <v>0.03228066183697987</v>
      </c>
      <c r="K17" s="10">
        <v>0.03228066183697987</v>
      </c>
      <c r="L17" s="10">
        <v>0</v>
      </c>
      <c r="M17" s="10">
        <v>0.030989435363500673</v>
      </c>
      <c r="N17" s="10">
        <v>0</v>
      </c>
      <c r="O17" s="10">
        <v>0.015494717681750337</v>
      </c>
      <c r="P17" s="10">
        <v>0.020659623575667113</v>
      </c>
      <c r="Q17" s="10">
        <v>0.016785944155229528</v>
      </c>
      <c r="R17" s="10">
        <v>0.010329811787833557</v>
      </c>
      <c r="S17" s="10">
        <v>0</v>
      </c>
    </row>
    <row r="18" spans="1:19" ht="13.5" customHeight="1">
      <c r="A18" s="3" t="s">
        <v>34</v>
      </c>
      <c r="B18" s="10">
        <v>0.31757689492605434</v>
      </c>
      <c r="C18" s="10">
        <v>0.055790535595117645</v>
      </c>
      <c r="D18" s="10">
        <v>0.14162212881837558</v>
      </c>
      <c r="E18" s="10">
        <v>0.08583159322325792</v>
      </c>
      <c r="F18" s="10">
        <v>0.022888424859535447</v>
      </c>
      <c r="G18" s="10">
        <v>0</v>
      </c>
      <c r="H18" s="10"/>
      <c r="I18" s="10">
        <v>0</v>
      </c>
      <c r="J18" s="10">
        <v>0.0743873807934902</v>
      </c>
      <c r="K18" s="10">
        <v>0.011444212429767724</v>
      </c>
      <c r="L18" s="10">
        <v>0.060082115256280544</v>
      </c>
      <c r="M18" s="10">
        <v>0</v>
      </c>
      <c r="N18" s="10">
        <v>0.01859684519837255</v>
      </c>
      <c r="O18" s="10">
        <v>0</v>
      </c>
      <c r="P18" s="10">
        <v>0.01859684519837255</v>
      </c>
      <c r="Q18" s="10">
        <v>0.11301159774395626</v>
      </c>
      <c r="R18" s="10">
        <v>0</v>
      </c>
      <c r="S18" s="10">
        <v>0.03433263728930317</v>
      </c>
    </row>
    <row r="19" spans="1:19" ht="13.5" customHeight="1">
      <c r="A19" s="3" t="s">
        <v>35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/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ht="13.5" customHeight="1">
      <c r="A20" s="3" t="s">
        <v>36</v>
      </c>
      <c r="B20" s="10">
        <v>100.68709258295065</v>
      </c>
      <c r="C20" s="10">
        <v>99.93256078428135</v>
      </c>
      <c r="D20" s="10">
        <v>100.91179455259272</v>
      </c>
      <c r="E20" s="10">
        <v>101.07270808980829</v>
      </c>
      <c r="F20" s="10">
        <v>101.51976173150436</v>
      </c>
      <c r="G20" s="10">
        <v>102.6133889552166</v>
      </c>
      <c r="H20" s="10"/>
      <c r="I20" s="10">
        <v>101.73791883166358</v>
      </c>
      <c r="J20" s="10">
        <v>100.39367572814194</v>
      </c>
      <c r="K20" s="10">
        <v>100.24726805730691</v>
      </c>
      <c r="L20" s="10">
        <v>100.17169230967171</v>
      </c>
      <c r="M20" s="10">
        <v>100.65355108729075</v>
      </c>
      <c r="N20" s="10">
        <v>99.77867809144225</v>
      </c>
      <c r="O20" s="10">
        <v>99.6666719396551</v>
      </c>
      <c r="P20" s="10">
        <v>102.56812897971602</v>
      </c>
      <c r="Q20" s="10">
        <v>102.00179555647992</v>
      </c>
      <c r="R20" s="10">
        <v>100.4845382849768</v>
      </c>
      <c r="S20" s="10">
        <v>102.82144029819813</v>
      </c>
    </row>
    <row r="21" ht="4.5" customHeight="1"/>
    <row r="22" spans="1:19" ht="13.5" customHeight="1">
      <c r="A22" s="3" t="s">
        <v>37</v>
      </c>
      <c r="B22" s="11">
        <v>0.0002540028182920643</v>
      </c>
      <c r="C22" s="11">
        <v>0.0005414111471883193</v>
      </c>
      <c r="D22" s="11">
        <v>0.0002536424067038004</v>
      </c>
      <c r="E22" s="11">
        <v>8.447904036338556E-05</v>
      </c>
      <c r="F22" s="11">
        <v>0.00039259086744095506</v>
      </c>
      <c r="G22" s="11">
        <v>0.00024988370200873164</v>
      </c>
      <c r="H22" s="11"/>
      <c r="I22" s="11">
        <v>0.00042045780118973625</v>
      </c>
      <c r="J22" s="11">
        <v>0.0003687333573702587</v>
      </c>
      <c r="K22" s="11">
        <v>0.00019893499543127818</v>
      </c>
      <c r="L22" s="11">
        <v>0</v>
      </c>
      <c r="M22" s="11">
        <v>5.668022316023365E-05</v>
      </c>
      <c r="N22" s="11">
        <v>0.0001429350018487148</v>
      </c>
      <c r="O22" s="11">
        <v>0.00011470665310563889</v>
      </c>
      <c r="P22" s="11">
        <v>2.7794978342054714E-05</v>
      </c>
      <c r="Q22" s="11">
        <v>2.8292700028855083E-05</v>
      </c>
      <c r="R22" s="11">
        <v>0.00025540753248905294</v>
      </c>
      <c r="S22" s="11">
        <v>0.00013859079979621272</v>
      </c>
    </row>
    <row r="23" spans="1:19" ht="13.5" customHeight="1">
      <c r="A23" s="3" t="s">
        <v>38</v>
      </c>
      <c r="B23" s="11">
        <v>0.9919330839298155</v>
      </c>
      <c r="C23" s="11">
        <v>0.9947195973723395</v>
      </c>
      <c r="D23" s="11">
        <v>0.9951861997717936</v>
      </c>
      <c r="E23" s="11">
        <v>0.9949917471569001</v>
      </c>
      <c r="F23" s="11">
        <v>0.9948698296348379</v>
      </c>
      <c r="G23" s="11">
        <v>0.9938550137096472</v>
      </c>
      <c r="H23" s="11"/>
      <c r="I23" s="11">
        <v>0.9933046358443884</v>
      </c>
      <c r="J23" s="11">
        <v>0.9941476377483254</v>
      </c>
      <c r="K23" s="11">
        <v>0.994865088218588</v>
      </c>
      <c r="L23" s="11">
        <v>0.9943174844208968</v>
      </c>
      <c r="M23" s="11">
        <v>0.9937388046872767</v>
      </c>
      <c r="N23" s="11">
        <v>0.9933600176388804</v>
      </c>
      <c r="O23" s="11">
        <v>0.9913802127226028</v>
      </c>
      <c r="P23" s="11">
        <v>0.9942812761613469</v>
      </c>
      <c r="Q23" s="11">
        <v>0.9773098334881896</v>
      </c>
      <c r="R23" s="11">
        <v>0.9933082186128288</v>
      </c>
      <c r="S23" s="11">
        <v>0.994296620486502</v>
      </c>
    </row>
    <row r="24" spans="1:19" ht="13.5" customHeight="1">
      <c r="A24" s="3" t="s">
        <v>39</v>
      </c>
      <c r="B24" s="11">
        <v>0.000881335131423496</v>
      </c>
      <c r="C24" s="11">
        <v>0.0009195155703720291</v>
      </c>
      <c r="D24" s="11">
        <v>0.0005280507484523053</v>
      </c>
      <c r="E24" s="11">
        <v>0.001055246740609401</v>
      </c>
      <c r="F24" s="11">
        <v>0.0008173235070657054</v>
      </c>
      <c r="G24" s="11">
        <v>0.0008092398385283854</v>
      </c>
      <c r="H24" s="11"/>
      <c r="I24" s="11">
        <v>0.0008169829414426382</v>
      </c>
      <c r="J24" s="11">
        <v>0.0010333820684216336</v>
      </c>
      <c r="K24" s="11">
        <v>0.0009170618849008673</v>
      </c>
      <c r="L24" s="11">
        <v>0.0008287604425988985</v>
      </c>
      <c r="M24" s="11">
        <v>0.0009440072628598543</v>
      </c>
      <c r="N24" s="11">
        <v>0.000535630000664263</v>
      </c>
      <c r="O24" s="11">
        <v>0.0009552177778477769</v>
      </c>
      <c r="P24" s="11">
        <v>0.0006654539043212505</v>
      </c>
      <c r="Q24" s="11">
        <v>0.0007657227395908685</v>
      </c>
      <c r="R24" s="11">
        <v>0.0007680479624708948</v>
      </c>
      <c r="S24" s="11">
        <v>0.0009809957259944676</v>
      </c>
    </row>
    <row r="25" spans="1:19" ht="13.5" customHeight="1">
      <c r="A25" s="3" t="s">
        <v>40</v>
      </c>
      <c r="B25" s="11">
        <v>0.0008254499512655223</v>
      </c>
      <c r="C25" s="11">
        <v>0.0017677173757923584</v>
      </c>
      <c r="D25" s="11">
        <v>0.0017923781193311767</v>
      </c>
      <c r="E25" s="11">
        <v>0.0022356347887783124</v>
      </c>
      <c r="F25" s="11">
        <v>0.002424171857816575</v>
      </c>
      <c r="G25" s="11">
        <v>0.0030013151665626617</v>
      </c>
      <c r="H25" s="11"/>
      <c r="I25" s="11">
        <v>0.0027812061716084</v>
      </c>
      <c r="J25" s="11">
        <v>0.0022085805276681487</v>
      </c>
      <c r="K25" s="11">
        <v>0.002311465482787783</v>
      </c>
      <c r="L25" s="11">
        <v>0.0030026403233130165</v>
      </c>
      <c r="M25" s="11">
        <v>0.0016770739768726666</v>
      </c>
      <c r="N25" s="11">
        <v>0.0027636837236323865</v>
      </c>
      <c r="O25" s="11">
        <v>0.0022286001423822976</v>
      </c>
      <c r="P25" s="11">
        <v>0.0025962816320447514</v>
      </c>
      <c r="Q25" s="11">
        <v>0.0020316845854528136</v>
      </c>
      <c r="R25" s="11">
        <v>0.0034590180650093745</v>
      </c>
      <c r="S25" s="11">
        <v>0.0020003796191537682</v>
      </c>
    </row>
    <row r="26" spans="1:19" ht="13.5" customHeight="1">
      <c r="A26" s="3" t="s">
        <v>41</v>
      </c>
      <c r="B26" s="11">
        <v>0.00475712097082026</v>
      </c>
      <c r="C26" s="11">
        <v>0.0008109132355654981</v>
      </c>
      <c r="D26" s="11">
        <v>0.0013572488459923382</v>
      </c>
      <c r="E26" s="11">
        <v>0.001047934365948757</v>
      </c>
      <c r="F26" s="11">
        <v>0.002025739242088844</v>
      </c>
      <c r="G26" s="11">
        <v>0.0027806348699808115</v>
      </c>
      <c r="H26" s="11"/>
      <c r="I26" s="11">
        <v>0.0010431278040154977</v>
      </c>
      <c r="J26" s="11">
        <v>0.0008692697273377574</v>
      </c>
      <c r="K26" s="11">
        <v>0.0012753355142255467</v>
      </c>
      <c r="L26" s="11">
        <v>0.0008558690532522429</v>
      </c>
      <c r="M26" s="11">
        <v>0.001318311178069082</v>
      </c>
      <c r="N26" s="11">
        <v>0.0011577046029113394</v>
      </c>
      <c r="O26" s="11">
        <v>0.0008418344467497749</v>
      </c>
      <c r="P26" s="11">
        <v>0.0009887287203097263</v>
      </c>
      <c r="Q26" s="11">
        <v>0.001192236938354265</v>
      </c>
      <c r="R26" s="11">
        <v>0.0010560817983812222</v>
      </c>
      <c r="S26" s="11">
        <v>0.0009708269498119484</v>
      </c>
    </row>
    <row r="27" spans="1:19" ht="13.5" customHeight="1">
      <c r="A27" s="3" t="s">
        <v>42</v>
      </c>
      <c r="B27" s="11">
        <v>0.001007730533567137</v>
      </c>
      <c r="C27" s="11">
        <v>0.00310973491027182</v>
      </c>
      <c r="D27" s="11">
        <v>0.00046771719747114033</v>
      </c>
      <c r="E27" s="11">
        <v>0.0018693546012574721</v>
      </c>
      <c r="F27" s="11">
        <v>0.0007333402860279316</v>
      </c>
      <c r="G27" s="11">
        <v>0.0012566894648982465</v>
      </c>
      <c r="H27" s="11"/>
      <c r="I27" s="11">
        <v>0.0048070161109666195</v>
      </c>
      <c r="J27" s="11">
        <v>0.00271027100728392</v>
      </c>
      <c r="K27" s="11">
        <v>0.0025154509836215443</v>
      </c>
      <c r="L27" s="11">
        <v>0.002817107695227579</v>
      </c>
      <c r="M27" s="11">
        <v>0.005487219437536073</v>
      </c>
      <c r="N27" s="11">
        <v>0.005535022106255865</v>
      </c>
      <c r="O27" s="11">
        <v>0.010715377446102098</v>
      </c>
      <c r="P27" s="11">
        <v>0.004221466292511944</v>
      </c>
      <c r="Q27" s="11">
        <v>0.037108382545368336</v>
      </c>
      <c r="R27" s="11">
        <v>0.0044385551850564435</v>
      </c>
      <c r="S27" s="11">
        <v>0.004460714398211033</v>
      </c>
    </row>
    <row r="28" spans="1:19" ht="13.5" customHeight="1">
      <c r="A28" s="3" t="s">
        <v>43</v>
      </c>
      <c r="B28" s="11">
        <v>0</v>
      </c>
      <c r="C28" s="11">
        <v>0.00016459354574664377</v>
      </c>
      <c r="D28" s="11">
        <v>3.255731341944965E-05</v>
      </c>
      <c r="E28" s="11">
        <v>0.0001301238525636748</v>
      </c>
      <c r="F28" s="11">
        <v>0.00022676676338735324</v>
      </c>
      <c r="G28" s="11">
        <v>6.41496988649157E-05</v>
      </c>
      <c r="H28" s="11"/>
      <c r="I28" s="11">
        <v>0.00042096279328395885</v>
      </c>
      <c r="J28" s="11">
        <v>0.00029490408559214114</v>
      </c>
      <c r="K28" s="11">
        <v>6.566173414284396E-05</v>
      </c>
      <c r="L28" s="11">
        <v>0.0002956370736053912</v>
      </c>
      <c r="M28" s="11">
        <v>0.00032739403333298834</v>
      </c>
      <c r="N28" s="11">
        <v>0.00013209846863846672</v>
      </c>
      <c r="O28" s="11">
        <v>0</v>
      </c>
      <c r="P28" s="11">
        <v>0.00012843859192414425</v>
      </c>
      <c r="Q28" s="11">
        <v>0.00029416168793574426</v>
      </c>
      <c r="R28" s="11">
        <v>0.00039340660071775474</v>
      </c>
      <c r="S28" s="11">
        <v>0.00016010452464118257</v>
      </c>
    </row>
    <row r="29" spans="1:19" ht="13.5" customHeight="1">
      <c r="A29" s="3" t="s">
        <v>44</v>
      </c>
      <c r="B29" s="11">
        <v>0.00015821519526615477</v>
      </c>
      <c r="C29" s="11">
        <v>0</v>
      </c>
      <c r="D29" s="11">
        <v>0.000908446521388931</v>
      </c>
      <c r="E29" s="11">
        <v>1.9732853689671045E-05</v>
      </c>
      <c r="F29" s="11">
        <v>0.0002751074626483699</v>
      </c>
      <c r="G29" s="11">
        <v>0.0003696674413332433</v>
      </c>
      <c r="H29" s="11"/>
      <c r="I29" s="11">
        <v>5.8927034951172314E-05</v>
      </c>
      <c r="J29" s="11">
        <v>0.00031801765929989514</v>
      </c>
      <c r="K29" s="11">
        <v>0</v>
      </c>
      <c r="L29" s="11">
        <v>0.00031880809640693155</v>
      </c>
      <c r="M29" s="11">
        <v>0.0003376079429956523</v>
      </c>
      <c r="N29" s="11">
        <v>0.0003605813588553596</v>
      </c>
      <c r="O29" s="11">
        <v>8.038051544722989E-05</v>
      </c>
      <c r="P29" s="11">
        <v>0.00015581831571156662</v>
      </c>
      <c r="Q29" s="11">
        <v>5.947820157263652E-05</v>
      </c>
      <c r="R29" s="11">
        <v>0</v>
      </c>
      <c r="S29" s="11">
        <v>7.769383638875111E-05</v>
      </c>
    </row>
    <row r="30" spans="1:19" ht="13.5" customHeight="1">
      <c r="A30" s="3" t="s">
        <v>45</v>
      </c>
      <c r="B30" s="11">
        <v>2.8856461039114468E-05</v>
      </c>
      <c r="C30" s="11">
        <v>0.0001165415059650487</v>
      </c>
      <c r="D30" s="11">
        <v>8.644654743751063E-05</v>
      </c>
      <c r="E30" s="11">
        <v>4.31882909397147E-05</v>
      </c>
      <c r="F30" s="11">
        <v>0</v>
      </c>
      <c r="G30" s="11">
        <v>0.00021291375898337632</v>
      </c>
      <c r="H30" s="11"/>
      <c r="I30" s="11">
        <v>0.0003009313940423915</v>
      </c>
      <c r="J30" s="11">
        <v>0.00036251512457053287</v>
      </c>
      <c r="K30" s="11">
        <v>0.00036322037580564055</v>
      </c>
      <c r="L30" s="11">
        <v>0</v>
      </c>
      <c r="M30" s="11">
        <v>0.00034772013855873657</v>
      </c>
      <c r="N30" s="11">
        <v>0</v>
      </c>
      <c r="O30" s="11">
        <v>0.00017592473656439844</v>
      </c>
      <c r="P30" s="11">
        <v>0.00022735440291672758</v>
      </c>
      <c r="Q30" s="11">
        <v>0.00018803331117142068</v>
      </c>
      <c r="R30" s="11">
        <v>0.00011606418479801538</v>
      </c>
      <c r="S30" s="11">
        <v>0</v>
      </c>
    </row>
    <row r="31" spans="1:19" ht="13.5" customHeight="1">
      <c r="A31" s="3" t="s">
        <v>46</v>
      </c>
      <c r="B31" s="11">
        <v>0.0018940660934592237</v>
      </c>
      <c r="C31" s="11">
        <v>0.0003359574905463667</v>
      </c>
      <c r="D31" s="11">
        <v>0.0008434525970498387</v>
      </c>
      <c r="E31" s="11">
        <v>0.0005107696656073981</v>
      </c>
      <c r="F31" s="11">
        <v>0.00013563702916861176</v>
      </c>
      <c r="G31" s="11">
        <v>0</v>
      </c>
      <c r="H31" s="11"/>
      <c r="I31" s="11">
        <v>0</v>
      </c>
      <c r="J31" s="11">
        <v>0.00044588057068869975</v>
      </c>
      <c r="K31" s="11">
        <v>6.873046220828891E-05</v>
      </c>
      <c r="L31" s="11">
        <v>0.0003610294256880424</v>
      </c>
      <c r="M31" s="11">
        <v>0</v>
      </c>
      <c r="N31" s="11">
        <v>0.00011234611759197263</v>
      </c>
      <c r="O31" s="11">
        <v>0</v>
      </c>
      <c r="P31" s="11">
        <v>0.00010923349301761278</v>
      </c>
      <c r="Q31" s="11">
        <v>0.0006756901929673378</v>
      </c>
      <c r="R31" s="11">
        <v>0</v>
      </c>
      <c r="S31" s="11">
        <v>0.00020110449028875278</v>
      </c>
    </row>
    <row r="32" spans="1:19" ht="13.5" customHeight="1">
      <c r="A32" s="3" t="s">
        <v>47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/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</row>
    <row r="33" spans="1:19" ht="13.5" customHeight="1">
      <c r="A33" s="2" t="s">
        <v>36</v>
      </c>
      <c r="B33" s="12">
        <v>1.0017398610849486</v>
      </c>
      <c r="C33" s="12">
        <v>1.0024859821537875</v>
      </c>
      <c r="D33" s="12">
        <v>1.00145614006904</v>
      </c>
      <c r="E33" s="12">
        <v>1.001988211356658</v>
      </c>
      <c r="F33" s="12">
        <v>1.0019005066504822</v>
      </c>
      <c r="G33" s="12">
        <v>1.0025995076508076</v>
      </c>
      <c r="H33" s="12"/>
      <c r="I33" s="12">
        <v>1.0039542478958885</v>
      </c>
      <c r="J33" s="12">
        <v>1.0027591918765584</v>
      </c>
      <c r="K33" s="12">
        <v>1.0025809496517117</v>
      </c>
      <c r="L33" s="12">
        <v>1.0027973365309888</v>
      </c>
      <c r="M33" s="12">
        <v>1.004234818880662</v>
      </c>
      <c r="N33" s="12">
        <v>1.0041000190192786</v>
      </c>
      <c r="O33" s="12">
        <v>1.0064922544408021</v>
      </c>
      <c r="P33" s="12">
        <v>1.0034018464924466</v>
      </c>
      <c r="Q33" s="12">
        <v>1.019653516390632</v>
      </c>
      <c r="R33" s="12">
        <v>1.0037947999417516</v>
      </c>
      <c r="S33" s="12">
        <v>1.003287030830788</v>
      </c>
    </row>
    <row r="34" ht="13.5" customHeight="1">
      <c r="A34" s="3" t="s">
        <v>48</v>
      </c>
    </row>
    <row r="58" spans="1:15" ht="14.25">
      <c r="A58" s="3" t="s">
        <v>25</v>
      </c>
      <c r="B58" s="11">
        <f>(28.086+(2*15.9994))</f>
        <v>60.0848</v>
      </c>
      <c r="O58" s="10">
        <v>55.92597171544542</v>
      </c>
    </row>
    <row r="59" spans="1:15" ht="14.25">
      <c r="A59" s="3" t="s">
        <v>26</v>
      </c>
      <c r="B59" s="11">
        <f>(47.9+(15.9994*2))</f>
        <v>79.8988</v>
      </c>
      <c r="O59" s="10">
        <v>0</v>
      </c>
    </row>
    <row r="60" spans="1:15" ht="14.25">
      <c r="A60" s="3" t="s">
        <v>27</v>
      </c>
      <c r="B60" s="11">
        <f>((26.9815*2)+(15.9994*3))/2</f>
        <v>50.980599999999995</v>
      </c>
      <c r="O60" s="10">
        <v>27.153501569593978</v>
      </c>
    </row>
    <row r="61" spans="1:15" ht="14.25">
      <c r="A61" s="3" t="s">
        <v>29</v>
      </c>
      <c r="B61" s="11">
        <f>((51.996*2)+(15.9994*3))/2</f>
        <v>75.99510000000001</v>
      </c>
      <c r="O61" s="10">
        <v>0.004442366720516963</v>
      </c>
    </row>
    <row r="62" spans="1:15" ht="12.75">
      <c r="A62" s="3" t="s">
        <v>30</v>
      </c>
      <c r="B62" s="11">
        <f>55.847+15.9994</f>
        <v>71.8464</v>
      </c>
      <c r="O62" s="10">
        <v>0.032162157322685195</v>
      </c>
    </row>
    <row r="63" spans="1:15" ht="12.75">
      <c r="A63" s="3" t="s">
        <v>31</v>
      </c>
      <c r="B63" s="11">
        <f>24.312+15.9994</f>
        <v>40.3114</v>
      </c>
      <c r="O63" s="10">
        <v>0</v>
      </c>
    </row>
    <row r="64" spans="1:15" ht="12.75">
      <c r="A64" s="3" t="s">
        <v>32</v>
      </c>
      <c r="B64" s="11">
        <f>40.08+15.9994</f>
        <v>56.0794</v>
      </c>
      <c r="O64" s="10">
        <v>9.343768293413175</v>
      </c>
    </row>
    <row r="65" spans="1:15" ht="12.75">
      <c r="A65" s="3" t="s">
        <v>33</v>
      </c>
      <c r="B65" s="11">
        <f>54.938+15.9994</f>
        <v>70.9374</v>
      </c>
      <c r="O65" s="10">
        <v>0.03744556773089665</v>
      </c>
    </row>
    <row r="66" spans="1:15" ht="12.75">
      <c r="A66" s="3" t="s">
        <v>49</v>
      </c>
      <c r="B66" s="3">
        <f>137.34+15.9994</f>
        <v>153.3394</v>
      </c>
      <c r="O66" s="10">
        <v>0</v>
      </c>
    </row>
    <row r="67" spans="1:15" ht="14.25">
      <c r="A67" s="3" t="s">
        <v>50</v>
      </c>
      <c r="B67" s="3">
        <f>(2*22.9898+15.9994)/2</f>
        <v>30.9895</v>
      </c>
      <c r="O67" s="10">
        <v>6.160210832630124</v>
      </c>
    </row>
    <row r="68" spans="1:15" ht="14.25">
      <c r="A68" s="3" t="s">
        <v>51</v>
      </c>
      <c r="B68" s="3">
        <f>(2*39.102+15.9994)/2</f>
        <v>47.101699999999994</v>
      </c>
      <c r="O68" s="10">
        <v>0.1192539588767838</v>
      </c>
    </row>
    <row r="69" spans="1:15" ht="12.75">
      <c r="A69" s="3" t="s">
        <v>36</v>
      </c>
      <c r="O69" s="10">
        <v>98.77675646173358</v>
      </c>
    </row>
  </sheetData>
  <sheetProtection/>
  <mergeCells count="2">
    <mergeCell ref="B4:G4"/>
    <mergeCell ref="I4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8.00390625" style="14" customWidth="1"/>
    <col min="2" max="14" width="8.00390625" style="3" customWidth="1"/>
    <col min="15" max="15" width="0.85546875" style="3" customWidth="1"/>
    <col min="16" max="29" width="7.421875" style="3" customWidth="1"/>
    <col min="30" max="16384" width="9.140625" style="3" customWidth="1"/>
  </cols>
  <sheetData>
    <row r="1" s="25" customFormat="1" ht="9.75">
      <c r="A1" s="25" t="s">
        <v>178</v>
      </c>
    </row>
    <row r="2" s="25" customFormat="1" ht="9.75">
      <c r="A2" s="25" t="s">
        <v>179</v>
      </c>
    </row>
    <row r="3" spans="1:29" ht="13.5" customHeight="1">
      <c r="A3" s="13" t="s">
        <v>177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3.5" customHeight="1">
      <c r="A4" s="14" t="s">
        <v>0</v>
      </c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5"/>
      <c r="P4" s="26" t="s">
        <v>91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s="7" customFormat="1" ht="26.25">
      <c r="A5" s="15" t="s">
        <v>2</v>
      </c>
      <c r="B5" s="7" t="s">
        <v>3</v>
      </c>
      <c r="C5" s="7" t="s">
        <v>3</v>
      </c>
      <c r="D5" s="7" t="s">
        <v>3</v>
      </c>
      <c r="E5" s="7" t="s">
        <v>3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5</v>
      </c>
      <c r="K5" s="7" t="s">
        <v>6</v>
      </c>
      <c r="L5" s="7" t="s">
        <v>52</v>
      </c>
      <c r="M5" s="7" t="s">
        <v>52</v>
      </c>
      <c r="N5" s="7" t="s">
        <v>52</v>
      </c>
      <c r="P5" s="7" t="s">
        <v>53</v>
      </c>
      <c r="Q5" s="7" t="s">
        <v>53</v>
      </c>
      <c r="R5" s="7" t="s">
        <v>53</v>
      </c>
      <c r="S5" s="7" t="s">
        <v>53</v>
      </c>
      <c r="T5" s="7" t="s">
        <v>53</v>
      </c>
      <c r="U5" s="7" t="s">
        <v>53</v>
      </c>
      <c r="V5" s="7" t="s">
        <v>53</v>
      </c>
      <c r="W5" s="7" t="s">
        <v>53</v>
      </c>
      <c r="X5" s="7" t="s">
        <v>53</v>
      </c>
      <c r="Y5" s="7" t="s">
        <v>53</v>
      </c>
      <c r="Z5" s="7" t="s">
        <v>53</v>
      </c>
      <c r="AA5" s="7" t="s">
        <v>53</v>
      </c>
      <c r="AB5" s="7" t="s">
        <v>53</v>
      </c>
      <c r="AC5" s="7" t="s">
        <v>53</v>
      </c>
    </row>
    <row r="6" spans="1:29" s="5" customFormat="1" ht="12.75">
      <c r="A6" s="13" t="s">
        <v>8</v>
      </c>
      <c r="B6" s="9" t="s">
        <v>54</v>
      </c>
      <c r="C6" s="9" t="s">
        <v>54</v>
      </c>
      <c r="D6" s="9" t="s">
        <v>55</v>
      </c>
      <c r="E6" s="9" t="s">
        <v>55</v>
      </c>
      <c r="F6" s="9" t="s">
        <v>56</v>
      </c>
      <c r="G6" s="9" t="s">
        <v>56</v>
      </c>
      <c r="H6" s="9" t="s">
        <v>10</v>
      </c>
      <c r="I6" s="9" t="s">
        <v>57</v>
      </c>
      <c r="J6" s="9" t="s">
        <v>58</v>
      </c>
      <c r="K6" s="9" t="s">
        <v>13</v>
      </c>
      <c r="L6" s="9" t="s">
        <v>59</v>
      </c>
      <c r="M6" s="9" t="s">
        <v>60</v>
      </c>
      <c r="N6" s="9" t="s">
        <v>60</v>
      </c>
      <c r="O6" s="9"/>
      <c r="P6" s="9">
        <v>2101</v>
      </c>
      <c r="Q6" s="9">
        <v>2101</v>
      </c>
      <c r="R6" s="9">
        <v>2101</v>
      </c>
      <c r="S6" s="9" t="s">
        <v>16</v>
      </c>
      <c r="T6" s="9" t="s">
        <v>16</v>
      </c>
      <c r="U6" s="9" t="s">
        <v>14</v>
      </c>
      <c r="V6" s="9" t="s">
        <v>61</v>
      </c>
      <c r="W6" s="9" t="s">
        <v>17</v>
      </c>
      <c r="X6" s="9" t="s">
        <v>17</v>
      </c>
      <c r="Y6" s="9" t="s">
        <v>18</v>
      </c>
      <c r="Z6" s="9" t="s">
        <v>18</v>
      </c>
      <c r="AA6" s="9" t="s">
        <v>18</v>
      </c>
      <c r="AB6" s="9" t="s">
        <v>20</v>
      </c>
      <c r="AC6" s="9" t="s">
        <v>62</v>
      </c>
    </row>
    <row r="7" s="5" customFormat="1" ht="4.5" customHeight="1">
      <c r="A7" s="14"/>
    </row>
    <row r="8" spans="1:29" ht="13.5" customHeight="1">
      <c r="A8" s="14" t="s">
        <v>25</v>
      </c>
      <c r="B8" s="10">
        <v>0.01925383465071566</v>
      </c>
      <c r="C8" s="10">
        <v>0.02139314961190629</v>
      </c>
      <c r="D8" s="10">
        <v>0.008557259844762515</v>
      </c>
      <c r="E8" s="10">
        <v>0.02781109449547817</v>
      </c>
      <c r="F8" s="10">
        <v>1.0974685750907927</v>
      </c>
      <c r="G8" s="10">
        <v>0.6503517482019512</v>
      </c>
      <c r="H8" s="10">
        <v>0.01711451968952503</v>
      </c>
      <c r="I8" s="10">
        <v>0.027811094495478174</v>
      </c>
      <c r="J8" s="10">
        <v>0</v>
      </c>
      <c r="K8" s="10">
        <v>0.08343328348643453</v>
      </c>
      <c r="L8" s="10">
        <v>0.01925383465071566</v>
      </c>
      <c r="M8" s="10">
        <v>0</v>
      </c>
      <c r="N8" s="10">
        <v>0.029950409456668804</v>
      </c>
      <c r="O8" s="10"/>
      <c r="P8" s="10">
        <v>0.014975204728334402</v>
      </c>
      <c r="Q8" s="10">
        <v>0.0213931496119063</v>
      </c>
      <c r="R8" s="10">
        <v>0.0663187637969095</v>
      </c>
      <c r="S8" s="10">
        <v>0.3529869685964538</v>
      </c>
      <c r="T8" s="10">
        <v>0.01711451968952503</v>
      </c>
      <c r="U8" s="10">
        <v>0.014975204728334402</v>
      </c>
      <c r="V8" s="10">
        <v>0.008557259844762515</v>
      </c>
      <c r="W8" s="10">
        <v>0.03422903937905006</v>
      </c>
      <c r="X8" s="10">
        <v>0.023532464573096917</v>
      </c>
      <c r="Y8" s="10">
        <v>0.02567177953428755</v>
      </c>
      <c r="Z8" s="10">
        <v>0.01711451968952503</v>
      </c>
      <c r="AA8" s="10">
        <v>0.02567177953428755</v>
      </c>
      <c r="AB8" s="10">
        <v>0.014975204728334402</v>
      </c>
      <c r="AC8" s="10">
        <v>0.02139314961190629</v>
      </c>
    </row>
    <row r="9" spans="1:29" ht="13.5" customHeight="1">
      <c r="A9" s="14" t="s">
        <v>26</v>
      </c>
      <c r="B9" s="10">
        <v>0</v>
      </c>
      <c r="C9" s="10">
        <v>0</v>
      </c>
      <c r="D9" s="10">
        <v>0</v>
      </c>
      <c r="E9" s="10">
        <v>0</v>
      </c>
      <c r="F9" s="10">
        <v>0.08173363674321503</v>
      </c>
      <c r="G9" s="10">
        <v>0.04837296868475992</v>
      </c>
      <c r="H9" s="10">
        <v>0.031692634655532355</v>
      </c>
      <c r="I9" s="10">
        <v>0.03502870146137787</v>
      </c>
      <c r="J9" s="10">
        <v>0.006672133611691023</v>
      </c>
      <c r="K9" s="10">
        <v>0.11509430480167011</v>
      </c>
      <c r="L9" s="10">
        <v>0</v>
      </c>
      <c r="M9" s="10">
        <v>0.038364768267223376</v>
      </c>
      <c r="N9" s="10">
        <v>1.357779189979123</v>
      </c>
      <c r="O9" s="10"/>
      <c r="P9" s="10">
        <v>0.016680334029227552</v>
      </c>
      <c r="Q9" s="10">
        <v>2.8873658204592902</v>
      </c>
      <c r="R9" s="10">
        <v>0.006672133611691023</v>
      </c>
      <c r="S9" s="10">
        <v>0.23018860960334028</v>
      </c>
      <c r="T9" s="10">
        <v>0.1200984050104384</v>
      </c>
      <c r="U9" s="10">
        <v>0.10341807098121086</v>
      </c>
      <c r="V9" s="10">
        <v>0.09674593736951984</v>
      </c>
      <c r="W9" s="10">
        <v>0</v>
      </c>
      <c r="X9" s="10">
        <v>0.010008200417536535</v>
      </c>
      <c r="Y9" s="10">
        <v>0</v>
      </c>
      <c r="Z9" s="10">
        <v>0.02001640083507307</v>
      </c>
      <c r="AA9" s="10">
        <v>0.0033360668058455114</v>
      </c>
      <c r="AB9" s="10">
        <v>0.08840577035490606</v>
      </c>
      <c r="AC9" s="10">
        <v>0.075061503131524</v>
      </c>
    </row>
    <row r="10" spans="1:29" ht="13.5" customHeight="1">
      <c r="A10" s="14" t="s">
        <v>27</v>
      </c>
      <c r="B10" s="10">
        <v>61.71370595407964</v>
      </c>
      <c r="C10" s="10">
        <v>61.87997887441394</v>
      </c>
      <c r="D10" s="10">
        <v>61.768500439189815</v>
      </c>
      <c r="E10" s="10">
        <v>60.96169888256769</v>
      </c>
      <c r="F10" s="10">
        <v>60.24937057613549</v>
      </c>
      <c r="G10" s="10">
        <v>60.60836892685728</v>
      </c>
      <c r="H10" s="10">
        <v>61.85163689935696</v>
      </c>
      <c r="I10" s="10">
        <v>61.83463171432277</v>
      </c>
      <c r="J10" s="10">
        <v>61.020272297685445</v>
      </c>
      <c r="K10" s="10">
        <v>57.75527677112095</v>
      </c>
      <c r="L10" s="10">
        <v>61.39627583344143</v>
      </c>
      <c r="M10" s="10">
        <v>61.25078702814891</v>
      </c>
      <c r="N10" s="10">
        <v>63.57482898282155</v>
      </c>
      <c r="O10" s="10"/>
      <c r="P10" s="10">
        <v>62.36557138039026</v>
      </c>
      <c r="Q10" s="10">
        <v>63.37265622741507</v>
      </c>
      <c r="R10" s="10">
        <v>61.76283204417841</v>
      </c>
      <c r="S10" s="10">
        <v>62.167177554991376</v>
      </c>
      <c r="T10" s="10">
        <v>62.522396975705576</v>
      </c>
      <c r="U10" s="10">
        <v>62.21630364509014</v>
      </c>
      <c r="V10" s="10">
        <v>62.09159895483942</v>
      </c>
      <c r="W10" s="10">
        <v>61.742047929136625</v>
      </c>
      <c r="X10" s="10">
        <v>61.23567130811852</v>
      </c>
      <c r="Y10" s="10">
        <v>61.40572315846042</v>
      </c>
      <c r="Z10" s="10">
        <v>60.66883180697885</v>
      </c>
      <c r="AA10" s="10">
        <v>60.09254498082018</v>
      </c>
      <c r="AB10" s="10">
        <v>62.67355417600949</v>
      </c>
      <c r="AC10" s="10">
        <v>62.97775804162111</v>
      </c>
    </row>
    <row r="11" spans="1:29" ht="13.5" customHeight="1">
      <c r="A11" s="14" t="s">
        <v>28</v>
      </c>
      <c r="B11" s="10">
        <v>0.08446358800204154</v>
      </c>
      <c r="C11" s="10">
        <v>0.049752524439558694</v>
      </c>
      <c r="D11" s="10">
        <v>0.07057916257704841</v>
      </c>
      <c r="E11" s="10">
        <v>0.0647939853166346</v>
      </c>
      <c r="F11" s="10">
        <v>0.035037998109455674</v>
      </c>
      <c r="G11" s="10">
        <v>0.060359335383042584</v>
      </c>
      <c r="H11" s="10">
        <v>0.08574739399274642</v>
      </c>
      <c r="I11" s="10">
        <v>0.09038888006830084</v>
      </c>
      <c r="J11" s="10">
        <v>0.0787050992760745</v>
      </c>
      <c r="K11" s="10">
        <v>0.07451064615250336</v>
      </c>
      <c r="L11" s="10">
        <v>0.061322878960386316</v>
      </c>
      <c r="M11" s="10">
        <v>0.07420372800636557</v>
      </c>
      <c r="N11" s="10">
        <v>0.052869570295309684</v>
      </c>
      <c r="O11" s="10"/>
      <c r="P11" s="10">
        <v>0.04171999761109629</v>
      </c>
      <c r="Q11" s="10">
        <v>0.06824420043389244</v>
      </c>
      <c r="R11" s="10">
        <v>0.027795539384433025</v>
      </c>
      <c r="S11" s="10">
        <v>0.0472021725217238</v>
      </c>
      <c r="T11" s="10">
        <v>0.04097663444293838</v>
      </c>
      <c r="U11" s="10">
        <v>0.04206694855890423</v>
      </c>
      <c r="V11" s="10">
        <v>0.03741211821612642</v>
      </c>
      <c r="W11" s="10">
        <v>0.03471106356248282</v>
      </c>
      <c r="X11" s="10">
        <v>0.045164415432897814</v>
      </c>
      <c r="Y11" s="10">
        <v>0.03933920537081387</v>
      </c>
      <c r="Z11" s="10">
        <v>0.044047412782485196</v>
      </c>
      <c r="AA11" s="10">
        <v>0.0347244078297062</v>
      </c>
      <c r="AB11" s="10">
        <v>0.06630464385013699</v>
      </c>
      <c r="AC11" s="10">
        <v>0.0384824159312572</v>
      </c>
    </row>
    <row r="12" spans="1:29" ht="13.5" customHeight="1">
      <c r="A12" s="14" t="s">
        <v>29</v>
      </c>
      <c r="B12" s="10">
        <v>1.0167053816487637</v>
      </c>
      <c r="C12" s="10">
        <v>0.9890792715459127</v>
      </c>
      <c r="D12" s="10">
        <v>1.131818152470305</v>
      </c>
      <c r="E12" s="10">
        <v>1.1020403893702337</v>
      </c>
      <c r="F12" s="10">
        <v>2.4664854396666644</v>
      </c>
      <c r="G12" s="10">
        <v>2.4642365956914687</v>
      </c>
      <c r="H12" s="10">
        <v>1.9392692676021115</v>
      </c>
      <c r="I12" s="10">
        <v>2.020842245448889</v>
      </c>
      <c r="J12" s="10">
        <v>3.5013071823612933</v>
      </c>
      <c r="K12" s="10">
        <v>5.978537435532287</v>
      </c>
      <c r="L12" s="10">
        <v>1.1656171213863349</v>
      </c>
      <c r="M12" s="10">
        <v>1.26370555615695</v>
      </c>
      <c r="N12" s="10">
        <v>1.4302895717986142</v>
      </c>
      <c r="O12" s="10"/>
      <c r="P12" s="10">
        <v>1.6996311678800182</v>
      </c>
      <c r="Q12" s="10">
        <v>1.5490118602869998</v>
      </c>
      <c r="R12" s="10">
        <v>1.6044719139304233</v>
      </c>
      <c r="S12" s="10">
        <v>1.8552435910687453</v>
      </c>
      <c r="T12" s="10">
        <v>2.0327762749261327</v>
      </c>
      <c r="U12" s="10">
        <v>1.7751514021288064</v>
      </c>
      <c r="V12" s="10">
        <v>1.6358276569153087</v>
      </c>
      <c r="W12" s="10">
        <v>1.8297462097258992</v>
      </c>
      <c r="X12" s="10">
        <v>1.5546110459877724</v>
      </c>
      <c r="Y12" s="10">
        <v>1.5618530055586761</v>
      </c>
      <c r="Z12" s="10">
        <v>1.445000269889029</v>
      </c>
      <c r="AA12" s="10">
        <v>1.3618169151647794</v>
      </c>
      <c r="AB12" s="10">
        <v>1.960930352329505</v>
      </c>
      <c r="AC12" s="10">
        <v>1.740996066293535</v>
      </c>
    </row>
    <row r="13" spans="1:29" ht="13.5" customHeight="1">
      <c r="A13" s="14" t="s">
        <v>30</v>
      </c>
      <c r="B13" s="10">
        <v>19.786159184915935</v>
      </c>
      <c r="C13" s="10">
        <v>18.99239714219206</v>
      </c>
      <c r="D13" s="10">
        <v>18.459791816928394</v>
      </c>
      <c r="E13" s="10">
        <v>19.482548419789783</v>
      </c>
      <c r="F13" s="10">
        <v>12.930473730012356</v>
      </c>
      <c r="G13" s="10">
        <v>13.729381717907858</v>
      </c>
      <c r="H13" s="10">
        <v>16.483748871022616</v>
      </c>
      <c r="I13" s="10">
        <v>16.910862320267874</v>
      </c>
      <c r="J13" s="10">
        <v>16.78350017727004</v>
      </c>
      <c r="K13" s="10">
        <v>17.35470009132093</v>
      </c>
      <c r="L13" s="10">
        <v>12.844279148387558</v>
      </c>
      <c r="M13" s="10">
        <v>18.73124042473186</v>
      </c>
      <c r="N13" s="16">
        <v>12.844279148387558</v>
      </c>
      <c r="O13" s="10"/>
      <c r="P13" s="10">
        <v>15.495727398069727</v>
      </c>
      <c r="Q13" s="10">
        <v>12.44160893870754</v>
      </c>
      <c r="R13" s="10">
        <v>17.33926225580604</v>
      </c>
      <c r="S13" s="10">
        <v>14.283857310150948</v>
      </c>
      <c r="T13" s="10">
        <v>13.909489798914892</v>
      </c>
      <c r="U13" s="10">
        <v>15.346494988092468</v>
      </c>
      <c r="V13" s="10">
        <v>15.79676519061006</v>
      </c>
      <c r="W13" s="10">
        <v>16.3936948305191</v>
      </c>
      <c r="X13" s="10">
        <v>17.96578108045195</v>
      </c>
      <c r="Y13" s="10">
        <v>17.222192003151466</v>
      </c>
      <c r="Z13" s="10">
        <v>18.12401889447956</v>
      </c>
      <c r="AA13" s="10">
        <v>18.399326961161748</v>
      </c>
      <c r="AB13" s="10">
        <v>16.165986756674485</v>
      </c>
      <c r="AC13" s="10">
        <v>15.17667879742869</v>
      </c>
    </row>
    <row r="14" spans="1:29" ht="13.5" customHeight="1">
      <c r="A14" s="14" t="s">
        <v>31</v>
      </c>
      <c r="B14" s="10">
        <v>14.843190720631785</v>
      </c>
      <c r="C14" s="10">
        <v>15.017289807502468</v>
      </c>
      <c r="D14" s="10">
        <v>15.169833769332014</v>
      </c>
      <c r="E14" s="10">
        <v>14.579554960513326</v>
      </c>
      <c r="F14" s="10">
        <v>14.818319422507402</v>
      </c>
      <c r="G14" s="10">
        <v>14.950966345837445</v>
      </c>
      <c r="H14" s="10">
        <v>16.54272942579796</v>
      </c>
      <c r="I14" s="10">
        <v>16.597446281671605</v>
      </c>
      <c r="J14" s="10">
        <v>16.622317579795983</v>
      </c>
      <c r="K14" s="10">
        <v>14.111974555774927</v>
      </c>
      <c r="L14" s="10">
        <v>14.622665210595592</v>
      </c>
      <c r="M14" s="10">
        <v>14.441933777558408</v>
      </c>
      <c r="N14" s="10">
        <v>16.680350608752878</v>
      </c>
      <c r="O14" s="10"/>
      <c r="P14" s="10">
        <v>16.224376809805857</v>
      </c>
      <c r="Q14" s="10">
        <v>16.254222367555116</v>
      </c>
      <c r="R14" s="10">
        <v>15.625807568279036</v>
      </c>
      <c r="S14" s="10">
        <v>16.990412792036853</v>
      </c>
      <c r="T14" s="10">
        <v>16.73506746462652</v>
      </c>
      <c r="U14" s="10">
        <v>15.771719183942087</v>
      </c>
      <c r="V14" s="10">
        <v>15.8181456071076</v>
      </c>
      <c r="W14" s="10">
        <v>15.899391847647253</v>
      </c>
      <c r="X14" s="10">
        <v>15.582697318196772</v>
      </c>
      <c r="Y14" s="10">
        <v>14.682356326094112</v>
      </c>
      <c r="Z14" s="10">
        <v>14.403797787101018</v>
      </c>
      <c r="AA14" s="10">
        <v>14.33250006581112</v>
      </c>
      <c r="AB14" s="10">
        <v>16.13981439618295</v>
      </c>
      <c r="AC14" s="10">
        <v>16.317229656136885</v>
      </c>
    </row>
    <row r="15" spans="1:29" ht="13.5" customHeight="1">
      <c r="A15" s="14" t="s">
        <v>32</v>
      </c>
      <c r="B15" s="10">
        <v>0.03218129241516966</v>
      </c>
      <c r="C15" s="10">
        <v>0.001399186626746507</v>
      </c>
      <c r="D15" s="10">
        <v>0.004197559880239521</v>
      </c>
      <c r="E15" s="10">
        <v>0</v>
      </c>
      <c r="F15" s="10">
        <v>0</v>
      </c>
      <c r="G15" s="10">
        <v>0.015391052894211577</v>
      </c>
      <c r="H15" s="10">
        <v>0</v>
      </c>
      <c r="I15" s="10">
        <v>0.016790239520958084</v>
      </c>
      <c r="J15" s="10">
        <v>0.002798373253493014</v>
      </c>
      <c r="K15" s="10">
        <v>0</v>
      </c>
      <c r="L15" s="10">
        <v>0</v>
      </c>
      <c r="M15" s="10">
        <v>0.004197559880239521</v>
      </c>
      <c r="N15" s="10">
        <v>0.0195886127744511</v>
      </c>
      <c r="O15" s="10"/>
      <c r="P15" s="10">
        <v>0.013991866267465071</v>
      </c>
      <c r="Q15" s="10">
        <v>0.012592679640718562</v>
      </c>
      <c r="R15" s="10">
        <v>0.02938291916167665</v>
      </c>
      <c r="S15" s="10">
        <v>0.013991866267465071</v>
      </c>
      <c r="T15" s="10">
        <v>0.026584545908183637</v>
      </c>
      <c r="U15" s="10">
        <v>0.02938291916167665</v>
      </c>
      <c r="V15" s="10">
        <v>0</v>
      </c>
      <c r="W15" s="10">
        <v>0</v>
      </c>
      <c r="X15" s="10">
        <v>0</v>
      </c>
      <c r="Y15" s="10">
        <v>0.001399186626746507</v>
      </c>
      <c r="Z15" s="10">
        <v>0</v>
      </c>
      <c r="AA15" s="10">
        <v>0.015391052894211577</v>
      </c>
      <c r="AB15" s="10">
        <v>0</v>
      </c>
      <c r="AC15" s="10">
        <v>0</v>
      </c>
    </row>
    <row r="16" spans="1:29" ht="13.5" customHeight="1">
      <c r="A16" s="14" t="s">
        <v>33</v>
      </c>
      <c r="B16" s="10">
        <v>0.04519292657177181</v>
      </c>
      <c r="C16" s="10">
        <v>0.07230868251483491</v>
      </c>
      <c r="D16" s="10">
        <v>0.0955507590374604</v>
      </c>
      <c r="E16" s="10">
        <v>0.052940285412646976</v>
      </c>
      <c r="F16" s="10">
        <v>0.04002802067785503</v>
      </c>
      <c r="G16" s="10">
        <v>0.08005604135571005</v>
      </c>
      <c r="H16" s="10">
        <v>0.08263849430266845</v>
      </c>
      <c r="I16" s="10">
        <v>0.038736794204375834</v>
      </c>
      <c r="J16" s="10">
        <v>0.023242076522625502</v>
      </c>
      <c r="K16" s="10">
        <v>0.07618236193527249</v>
      </c>
      <c r="L16" s="10">
        <v>0.033571888310459055</v>
      </c>
      <c r="M16" s="10">
        <v>0.09684198551093957</v>
      </c>
      <c r="N16" s="10">
        <v>0.010329811787833557</v>
      </c>
      <c r="O16" s="10"/>
      <c r="P16" s="10">
        <v>0.018077170628708727</v>
      </c>
      <c r="Q16" s="10">
        <v>0.010329811787833557</v>
      </c>
      <c r="R16" s="10">
        <v>0.07618236193527249</v>
      </c>
      <c r="S16" s="10">
        <v>0.04906660599220939</v>
      </c>
      <c r="T16" s="10">
        <v>0.0245333029961047</v>
      </c>
      <c r="U16" s="10">
        <v>0.03228066183697987</v>
      </c>
      <c r="V16" s="10">
        <v>0.05294028541264698</v>
      </c>
      <c r="W16" s="10">
        <v>0.030989435363500673</v>
      </c>
      <c r="X16" s="10">
        <v>0</v>
      </c>
      <c r="Y16" s="10">
        <v>0.06327009720048053</v>
      </c>
      <c r="Z16" s="10">
        <v>0.0710174560413557</v>
      </c>
      <c r="AA16" s="10">
        <v>0.05035783246568859</v>
      </c>
      <c r="AB16" s="10">
        <v>0.0942595325639812</v>
      </c>
      <c r="AC16" s="10">
        <v>0.059396417780042954</v>
      </c>
    </row>
    <row r="17" spans="1:29" ht="13.5" customHeight="1">
      <c r="A17" s="14" t="s">
        <v>63</v>
      </c>
      <c r="B17" s="10">
        <v>2.4011254795777877</v>
      </c>
      <c r="C17" s="10">
        <v>2.4285100107082758</v>
      </c>
      <c r="D17" s="10">
        <v>2.7459216215389315</v>
      </c>
      <c r="E17" s="10">
        <v>2.67621554229769</v>
      </c>
      <c r="F17" s="10">
        <v>6.663154324613736</v>
      </c>
      <c r="G17" s="10">
        <v>6.447812329814898</v>
      </c>
      <c r="H17" s="10">
        <v>1.7389177267859872</v>
      </c>
      <c r="I17" s="10">
        <v>1.6492956249043902</v>
      </c>
      <c r="J17" s="10">
        <v>1.447645895670797</v>
      </c>
      <c r="K17" s="10">
        <v>4.305595144561725</v>
      </c>
      <c r="L17" s="10">
        <v>2.9401028422823923</v>
      </c>
      <c r="M17" s="10">
        <v>3.1143680403854974</v>
      </c>
      <c r="N17" s="10">
        <v>3.136773565855897</v>
      </c>
      <c r="O17" s="10"/>
      <c r="P17" s="10">
        <v>2.427265259293253</v>
      </c>
      <c r="Q17" s="10">
        <v>2.4185519993880984</v>
      </c>
      <c r="R17" s="10">
        <v>2.3612934342970777</v>
      </c>
      <c r="S17" s="10">
        <v>2.3724961970322775</v>
      </c>
      <c r="T17" s="10">
        <v>2.7633481413492427</v>
      </c>
      <c r="U17" s="10">
        <v>3.664548165825302</v>
      </c>
      <c r="V17" s="10">
        <v>3.452940425271531</v>
      </c>
      <c r="W17" s="10">
        <v>2.412328242312988</v>
      </c>
      <c r="X17" s="10">
        <v>2.133503925348019</v>
      </c>
      <c r="Y17" s="10">
        <v>3.550031035643261</v>
      </c>
      <c r="Z17" s="10">
        <v>3.4865487134771302</v>
      </c>
      <c r="AA17" s="10">
        <v>3.421821639895976</v>
      </c>
      <c r="AB17" s="10">
        <v>2.9326343337922594</v>
      </c>
      <c r="AC17" s="10">
        <v>2.9537951078476365</v>
      </c>
    </row>
    <row r="18" spans="1:29" ht="13.5" customHeight="1">
      <c r="A18" s="14" t="s">
        <v>36</v>
      </c>
      <c r="B18" s="10">
        <v>100.26819605797537</v>
      </c>
      <c r="C18" s="10">
        <v>99.73647244888626</v>
      </c>
      <c r="D18" s="10">
        <v>99.74493789923605</v>
      </c>
      <c r="E18" s="10">
        <v>99.26747841782303</v>
      </c>
      <c r="F18" s="10">
        <f>SUM(F7:F17)</f>
        <v>98.38207172355698</v>
      </c>
      <c r="G18" s="10">
        <v>99.10182385334785</v>
      </c>
      <c r="H18" s="10">
        <v>98.99229112213544</v>
      </c>
      <c r="I18" s="10">
        <v>99.46751311602117</v>
      </c>
      <c r="J18" s="10">
        <v>99.71005106718734</v>
      </c>
      <c r="K18" s="10">
        <v>100.03492757914043</v>
      </c>
      <c r="L18" s="10">
        <v>99.23237961279685</v>
      </c>
      <c r="M18" s="10">
        <v>98.21681096027295</v>
      </c>
      <c r="N18" s="10">
        <v>99.13703947190987</v>
      </c>
      <c r="O18" s="10"/>
      <c r="P18" s="10">
        <v>98.44842484480225</v>
      </c>
      <c r="Q18" s="10">
        <v>99.03597705528647</v>
      </c>
      <c r="R18" s="10">
        <v>99.1171733299132</v>
      </c>
      <c r="S18" s="10">
        <v>98.41937193882406</v>
      </c>
      <c r="T18" s="10">
        <v>98.26226889705978</v>
      </c>
      <c r="U18" s="10">
        <v>99.13297638361882</v>
      </c>
      <c r="V18" s="10">
        <v>99.16563102859597</v>
      </c>
      <c r="W18" s="10">
        <v>98.55697548514232</v>
      </c>
      <c r="X18" s="10">
        <v>98.82133037704749</v>
      </c>
      <c r="Y18" s="10">
        <v>98.73763351302972</v>
      </c>
      <c r="Z18" s="10">
        <v>98.53389179775405</v>
      </c>
      <c r="AA18" s="10">
        <v>98.03176330466744</v>
      </c>
      <c r="AB18" s="10">
        <v>100.30762987349821</v>
      </c>
      <c r="AC18" s="10">
        <v>99.47379549956977</v>
      </c>
    </row>
    <row r="19" spans="2:29" ht="4.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3.5" customHeight="1">
      <c r="A20" s="14" t="s">
        <v>64</v>
      </c>
      <c r="B20" s="10">
        <v>3.256023442779788</v>
      </c>
      <c r="C20" s="10">
        <v>2.838273979990291</v>
      </c>
      <c r="D20" s="10">
        <v>2.896399720052333</v>
      </c>
      <c r="E20" s="10">
        <v>3.192714714815584</v>
      </c>
      <c r="F20" s="10"/>
      <c r="G20" s="10">
        <v>0.46439026269080574</v>
      </c>
      <c r="H20" s="10">
        <v>2.183831697068624</v>
      </c>
      <c r="I20" s="10">
        <v>2.4521578984844465</v>
      </c>
      <c r="J20" s="10">
        <v>2.2316848881142928</v>
      </c>
      <c r="K20" s="10">
        <v>1.7928415789333085</v>
      </c>
      <c r="L20" s="10">
        <v>2.618347407139437</v>
      </c>
      <c r="M20" s="10">
        <v>1.8369645411202011</v>
      </c>
      <c r="N20" s="10"/>
      <c r="O20" s="10"/>
      <c r="P20" s="10">
        <v>1.3016226430052393</v>
      </c>
      <c r="Q20" s="10">
        <v>0</v>
      </c>
      <c r="R20" s="10">
        <v>2.1674477269278523</v>
      </c>
      <c r="S20" s="10">
        <v>0.5664122512313753</v>
      </c>
      <c r="T20" s="10">
        <v>0.6975101205225206</v>
      </c>
      <c r="U20" s="10">
        <v>1.3637745547445568</v>
      </c>
      <c r="V20" s="10">
        <v>1.743680573165982</v>
      </c>
      <c r="W20" s="10">
        <v>1.7949765744527082</v>
      </c>
      <c r="X20" s="10">
        <v>2.6985063167974466</v>
      </c>
      <c r="Y20" s="10">
        <v>1.854472413060355</v>
      </c>
      <c r="Z20" s="10">
        <v>2.530203569338598</v>
      </c>
      <c r="AA20" s="10">
        <v>2.9371651165817934</v>
      </c>
      <c r="AB20" s="10">
        <v>1.7044259000416535</v>
      </c>
      <c r="AC20" s="10">
        <v>1.12791181350133</v>
      </c>
    </row>
    <row r="21" spans="1:29" ht="13.5" customHeight="1">
      <c r="A21" s="14" t="s">
        <v>30</v>
      </c>
      <c r="B21" s="10">
        <v>16.856353437617898</v>
      </c>
      <c r="C21" s="10">
        <v>16.438486961532337</v>
      </c>
      <c r="D21" s="10">
        <v>15.85357945531314</v>
      </c>
      <c r="E21" s="10">
        <v>16.60970856303377</v>
      </c>
      <c r="F21" s="10">
        <v>12.930473730012356</v>
      </c>
      <c r="G21" s="10">
        <v>13.311518245936293</v>
      </c>
      <c r="H21" s="10">
        <v>14.518713062883318</v>
      </c>
      <c r="I21" s="10">
        <v>14.704383641438564</v>
      </c>
      <c r="J21" s="10">
        <v>14.77540554089563</v>
      </c>
      <c r="K21" s="10">
        <v>15.74148149684137</v>
      </c>
      <c r="L21" s="10">
        <v>16.375222596030106</v>
      </c>
      <c r="M21" s="10">
        <v>16.095443975238226</v>
      </c>
      <c r="N21" s="10">
        <v>12.844279148387558</v>
      </c>
      <c r="O21" s="10"/>
      <c r="P21" s="10">
        <v>14.324513011162772</v>
      </c>
      <c r="Q21" s="10">
        <v>12.44160893870754</v>
      </c>
      <c r="R21" s="10">
        <v>15.388968924410403</v>
      </c>
      <c r="S21" s="10">
        <v>13.774193329482262</v>
      </c>
      <c r="T21" s="10">
        <v>13.281862511882599</v>
      </c>
      <c r="U21" s="10">
        <v>14.119355626620845</v>
      </c>
      <c r="V21" s="10">
        <v>14.227782210453077</v>
      </c>
      <c r="W21" s="10">
        <v>14.778555143561826</v>
      </c>
      <c r="X21" s="10">
        <v>15.537635382175441</v>
      </c>
      <c r="Y21" s="10">
        <v>15.553517305480577</v>
      </c>
      <c r="Z21" s="10">
        <v>15.84731386162099</v>
      </c>
      <c r="AA21" s="10">
        <v>15.756433446863838</v>
      </c>
      <c r="AB21" s="10">
        <v>14.632325563644988</v>
      </c>
      <c r="AC21" s="10">
        <v>14.161771327714552</v>
      </c>
    </row>
    <row r="22" ht="4.5" customHeight="1"/>
    <row r="23" spans="1:29" ht="13.5" customHeight="1">
      <c r="A23" s="14" t="s">
        <v>37</v>
      </c>
      <c r="B23" s="11">
        <v>0.0005060479656392033</v>
      </c>
      <c r="C23" s="11">
        <v>0.0005634883729193991</v>
      </c>
      <c r="D23" s="11">
        <v>0.00022534716733807258</v>
      </c>
      <c r="E23" s="11">
        <v>0.0007393640569891685</v>
      </c>
      <c r="F23" s="11">
        <v>0.02939629825842172</v>
      </c>
      <c r="G23" s="11">
        <v>0.017307738894016426</v>
      </c>
      <c r="H23" s="11">
        <v>0.0004490557859501129</v>
      </c>
      <c r="I23" s="11">
        <v>0.0007270781869791744</v>
      </c>
      <c r="J23" s="11">
        <v>0</v>
      </c>
      <c r="K23" s="11">
        <v>0.002238466264433064</v>
      </c>
      <c r="L23" s="11">
        <v>0.0005111177815290376</v>
      </c>
      <c r="M23" s="11">
        <v>0</v>
      </c>
      <c r="N23" s="11">
        <v>0.000780619582891603</v>
      </c>
      <c r="O23" s="11"/>
      <c r="P23" s="11">
        <v>0.0003945272052578657</v>
      </c>
      <c r="Q23" s="11">
        <v>0.0005600179449666713</v>
      </c>
      <c r="R23" s="11">
        <v>0.001748518726066069</v>
      </c>
      <c r="S23" s="11">
        <v>0.009258403850405763</v>
      </c>
      <c r="T23" s="11">
        <v>0.00044998205918970704</v>
      </c>
      <c r="U23" s="11">
        <v>0.00039420885492348276</v>
      </c>
      <c r="V23" s="11">
        <v>0.00022525583380671554</v>
      </c>
      <c r="W23" s="11">
        <v>0.0009047912521368485</v>
      </c>
      <c r="X23" s="11">
        <v>0.000623134269748318</v>
      </c>
      <c r="Y23" s="11">
        <v>0.0006838066099178345</v>
      </c>
      <c r="Z23" s="11">
        <v>0.0004585312891740133</v>
      </c>
      <c r="AA23" s="11">
        <v>0.0006920072214376725</v>
      </c>
      <c r="AB23" s="11">
        <v>0.0003893963170921713</v>
      </c>
      <c r="AC23" s="11">
        <v>0.0005583037084462381</v>
      </c>
    </row>
    <row r="24" spans="1:29" ht="13.5" customHeight="1">
      <c r="A24" s="14" t="s">
        <v>38</v>
      </c>
      <c r="B24" s="11">
        <v>0</v>
      </c>
      <c r="C24" s="11">
        <v>0</v>
      </c>
      <c r="D24" s="11">
        <v>0</v>
      </c>
      <c r="E24" s="11">
        <v>0</v>
      </c>
      <c r="F24" s="11">
        <v>0.001646586104655433</v>
      </c>
      <c r="G24" s="11">
        <v>0.0009682284400409878</v>
      </c>
      <c r="H24" s="11">
        <v>0.0006254275336046501</v>
      </c>
      <c r="I24" s="11">
        <v>0.000688763531473121</v>
      </c>
      <c r="J24" s="11">
        <v>0.00013130088321512462</v>
      </c>
      <c r="K24" s="11">
        <v>0.002322459361229739</v>
      </c>
      <c r="L24" s="11">
        <v>0</v>
      </c>
      <c r="M24" s="11">
        <v>0.0007726742227125452</v>
      </c>
      <c r="N24" s="11">
        <v>0.026616374419254917</v>
      </c>
      <c r="O24" s="11"/>
      <c r="P24" s="11">
        <v>0.0003305156301030664</v>
      </c>
      <c r="Q24" s="11">
        <v>0.05684759518554399</v>
      </c>
      <c r="R24" s="11">
        <v>0.00013230664943355782</v>
      </c>
      <c r="S24" s="11">
        <v>0.0045409252095817264</v>
      </c>
      <c r="T24" s="11">
        <v>0.002374929894897878</v>
      </c>
      <c r="U24" s="11">
        <v>0.0020475433767638833</v>
      </c>
      <c r="V24" s="11">
        <v>0.0019153896472944665</v>
      </c>
      <c r="W24" s="11">
        <v>0</v>
      </c>
      <c r="X24" s="11">
        <v>0.00019932110565198832</v>
      </c>
      <c r="Y24" s="11">
        <v>0</v>
      </c>
      <c r="Z24" s="11">
        <v>0.0004033418829950609</v>
      </c>
      <c r="AA24" s="11">
        <v>6.763515073520996E-05</v>
      </c>
      <c r="AB24" s="11">
        <v>0.0017289512792986858</v>
      </c>
      <c r="AC24" s="11">
        <v>0.0014733167029025072</v>
      </c>
    </row>
    <row r="25" spans="1:29" ht="13.5" customHeight="1">
      <c r="A25" s="14" t="s">
        <v>39</v>
      </c>
      <c r="B25" s="11">
        <v>1.9116824351995638</v>
      </c>
      <c r="C25" s="11">
        <v>1.9209677110961825</v>
      </c>
      <c r="D25" s="11">
        <v>1.9170971389086104</v>
      </c>
      <c r="E25" s="11">
        <v>1.9101039047493886</v>
      </c>
      <c r="F25" s="11">
        <v>1.9020097693417697</v>
      </c>
      <c r="G25" s="11">
        <v>1.9010095420372715</v>
      </c>
      <c r="H25" s="11">
        <v>1.9126982313127472</v>
      </c>
      <c r="I25" s="11">
        <v>1.9052610576263844</v>
      </c>
      <c r="J25" s="11">
        <v>1.8817141920461686</v>
      </c>
      <c r="K25" s="11">
        <v>1.8262598234137988</v>
      </c>
      <c r="L25" s="11">
        <v>1.9209031038416273</v>
      </c>
      <c r="M25" s="11">
        <v>1.9330902231334373</v>
      </c>
      <c r="N25" s="11">
        <v>1.952906972149126</v>
      </c>
      <c r="O25" s="11"/>
      <c r="P25" s="11">
        <v>1.9364610709687207</v>
      </c>
      <c r="Q25" s="11">
        <v>1.955189261672923</v>
      </c>
      <c r="R25" s="11">
        <v>1.9192022528987929</v>
      </c>
      <c r="S25" s="11">
        <v>1.921756134345522</v>
      </c>
      <c r="T25" s="11">
        <v>1.9374289301260397</v>
      </c>
      <c r="U25" s="11">
        <v>1.9302674620272382</v>
      </c>
      <c r="V25" s="11">
        <v>1.9263440191954102</v>
      </c>
      <c r="W25" s="11">
        <v>1.923509740869403</v>
      </c>
      <c r="X25" s="11">
        <v>1.9110778698091189</v>
      </c>
      <c r="Y25" s="11">
        <v>1.927728409921315</v>
      </c>
      <c r="Z25" s="11">
        <v>1.915709138551353</v>
      </c>
      <c r="AA25" s="11">
        <v>1.909127470602006</v>
      </c>
      <c r="AB25" s="11">
        <v>1.92071563947037</v>
      </c>
      <c r="AC25" s="11">
        <v>1.9370581471457806</v>
      </c>
    </row>
    <row r="26" spans="1:29" ht="13.5" customHeight="1">
      <c r="A26" s="14" t="s">
        <v>40</v>
      </c>
      <c r="B26" s="11">
        <v>0.0017798710046574087</v>
      </c>
      <c r="C26" s="11">
        <v>0.0010506786537695667</v>
      </c>
      <c r="D26" s="11">
        <v>0.0014901790076147063</v>
      </c>
      <c r="E26" s="11">
        <v>0.0013810821210390454</v>
      </c>
      <c r="F26" s="11">
        <v>0.0007524616887649234</v>
      </c>
      <c r="G26" s="11">
        <v>0.0012878966938421495</v>
      </c>
      <c r="H26" s="11">
        <v>0.0018038526865182304</v>
      </c>
      <c r="I26" s="11">
        <v>0.0018946220909585915</v>
      </c>
      <c r="J26" s="11">
        <v>0.0016510767778071345</v>
      </c>
      <c r="K26" s="11">
        <v>0.0016027806999898845</v>
      </c>
      <c r="L26" s="11">
        <v>0.0013051813049403413</v>
      </c>
      <c r="M26" s="11">
        <v>0.0015931294089956123</v>
      </c>
      <c r="N26" s="11">
        <v>0.001104808520490204</v>
      </c>
      <c r="O26" s="11"/>
      <c r="P26" s="11">
        <v>0.000881237599878177</v>
      </c>
      <c r="Q26" s="11">
        <v>0.0014323116403850821</v>
      </c>
      <c r="R26" s="11">
        <v>0.0005875617669075846</v>
      </c>
      <c r="S26" s="11">
        <v>0.000992622219377278</v>
      </c>
      <c r="T26" s="11">
        <v>0.0008637962716687164</v>
      </c>
      <c r="U26" s="11">
        <v>0.0008878491308017915</v>
      </c>
      <c r="V26" s="11">
        <v>0.0007895837142400182</v>
      </c>
      <c r="W26" s="11">
        <v>0.0007356413949727636</v>
      </c>
      <c r="X26" s="11">
        <v>0.0009588599354516155</v>
      </c>
      <c r="Y26" s="11">
        <v>0.0008401318698576421</v>
      </c>
      <c r="Z26" s="11">
        <v>0.0009461701041907611</v>
      </c>
      <c r="AA26" s="11">
        <v>0.0007504712455477626</v>
      </c>
      <c r="AB26" s="11">
        <v>0.0013823167619680676</v>
      </c>
      <c r="AC26" s="11">
        <v>0.0008051979674411762</v>
      </c>
    </row>
    <row r="27" spans="1:29" ht="13.5" customHeight="1">
      <c r="A27" s="14" t="s">
        <v>41</v>
      </c>
      <c r="B27" s="11">
        <v>0.0211275236698759</v>
      </c>
      <c r="C27" s="11">
        <v>0.0205977773897229</v>
      </c>
      <c r="D27" s="11">
        <v>0.02356530513836917</v>
      </c>
      <c r="E27" s="11">
        <v>0.023164172699797682</v>
      </c>
      <c r="F27" s="11">
        <v>0.05223458357492505</v>
      </c>
      <c r="G27" s="11">
        <v>0.051850560416315306</v>
      </c>
      <c r="H27" s="11">
        <v>0.04023024943551689</v>
      </c>
      <c r="I27" s="11">
        <v>0.04177096188787531</v>
      </c>
      <c r="J27" s="11">
        <v>0.07243176788313267</v>
      </c>
      <c r="K27" s="11">
        <v>0.12681925577504843</v>
      </c>
      <c r="L27" s="11">
        <v>0.02446463267334296</v>
      </c>
      <c r="M27" s="11">
        <v>0.026755045722898763</v>
      </c>
      <c r="N27" s="11">
        <v>0.0294740407199711</v>
      </c>
      <c r="O27" s="11"/>
      <c r="P27" s="11">
        <v>0.035402823777733544</v>
      </c>
      <c r="Q27" s="11">
        <v>0.03205981318017139</v>
      </c>
      <c r="R27" s="11">
        <v>0.03344606380385967</v>
      </c>
      <c r="S27" s="11">
        <v>0.038473120895774086</v>
      </c>
      <c r="T27" s="11">
        <v>0.04225704226196861</v>
      </c>
      <c r="U27" s="11">
        <v>0.03694605189376973</v>
      </c>
      <c r="V27" s="11">
        <v>0.034045357842788414</v>
      </c>
      <c r="W27" s="11">
        <v>0.038240500453858</v>
      </c>
      <c r="X27" s="11">
        <v>0.032547302548314186</v>
      </c>
      <c r="Y27" s="11">
        <v>0.032892471482763204</v>
      </c>
      <c r="Z27" s="11">
        <v>0.030609146377530847</v>
      </c>
      <c r="AA27" s="11">
        <v>0.029023675212791193</v>
      </c>
      <c r="AB27" s="11">
        <v>0.04031440636590574</v>
      </c>
      <c r="AC27" s="11">
        <v>0.035923000401122146</v>
      </c>
    </row>
    <row r="28" spans="1:29" ht="13.5" customHeight="1">
      <c r="A28" s="14" t="s">
        <v>65</v>
      </c>
      <c r="B28" s="11">
        <v>0.0643980741946244</v>
      </c>
      <c r="C28" s="11">
        <v>0.056256856114487164</v>
      </c>
      <c r="D28" s="11">
        <v>0.05739668261072861</v>
      </c>
      <c r="E28" s="11">
        <v>0.06387211231579482</v>
      </c>
      <c r="F28" s="11">
        <v>0</v>
      </c>
      <c r="G28" s="11">
        <v>0.009300066184457553</v>
      </c>
      <c r="H28" s="11">
        <v>0.043118699926109734</v>
      </c>
      <c r="I28" s="11">
        <v>0.048241674957877116</v>
      </c>
      <c r="J28" s="11">
        <v>0.04394036152646131</v>
      </c>
      <c r="K28" s="11">
        <v>0.03619628885983772</v>
      </c>
      <c r="L28" s="11">
        <v>0.05230484661703018</v>
      </c>
      <c r="M28" s="11">
        <v>0.03701625328924417</v>
      </c>
      <c r="N28" s="11">
        <v>0</v>
      </c>
      <c r="O28" s="11"/>
      <c r="P28" s="11">
        <v>0.02580478198294589</v>
      </c>
      <c r="Q28" s="11">
        <v>0</v>
      </c>
      <c r="R28" s="11">
        <v>0.043002470779439854</v>
      </c>
      <c r="S28" s="11">
        <v>0.011179464419352138</v>
      </c>
      <c r="T28" s="11">
        <v>0.013800407432147386</v>
      </c>
      <c r="U28" s="11">
        <v>0.027015132484816465</v>
      </c>
      <c r="V28" s="11">
        <v>0.03453974828535955</v>
      </c>
      <c r="W28" s="11">
        <v>0.03570453477749157</v>
      </c>
      <c r="X28" s="11">
        <v>0.05377105695631457</v>
      </c>
      <c r="Y28" s="11">
        <v>0.03717137350622757</v>
      </c>
      <c r="Z28" s="11">
        <v>0.05101179862258665</v>
      </c>
      <c r="AA28" s="11">
        <v>0.059579098195309044</v>
      </c>
      <c r="AB28" s="11">
        <v>0.03335094220897528</v>
      </c>
      <c r="AC28" s="11">
        <v>0.022150413662958005</v>
      </c>
    </row>
    <row r="29" spans="1:29" ht="13.5" customHeight="1">
      <c r="A29" s="14" t="s">
        <v>42</v>
      </c>
      <c r="B29" s="11">
        <v>0.3705080790177399</v>
      </c>
      <c r="C29" s="11">
        <v>0.3621026309922575</v>
      </c>
      <c r="D29" s="11">
        <v>0.34914379259433</v>
      </c>
      <c r="E29" s="11">
        <v>0.3692851755644562</v>
      </c>
      <c r="F29" s="11">
        <v>0.2896507090448249</v>
      </c>
      <c r="G29" s="11">
        <v>0.2962642322352751</v>
      </c>
      <c r="H29" s="11">
        <v>0.31858352365830145</v>
      </c>
      <c r="I29" s="11">
        <v>0.3214914800185478</v>
      </c>
      <c r="J29" s="11">
        <v>0.3233097929782943</v>
      </c>
      <c r="K29" s="11">
        <v>0.35319653101648013</v>
      </c>
      <c r="L29" s="11">
        <v>0.3635386353069516</v>
      </c>
      <c r="M29" s="11">
        <v>0.36044859930324696</v>
      </c>
      <c r="N29" s="11">
        <v>0.2799664700562687</v>
      </c>
      <c r="O29" s="11"/>
      <c r="P29" s="11">
        <v>0.3156048451907308</v>
      </c>
      <c r="Q29" s="11">
        <v>0.2723725707138635</v>
      </c>
      <c r="R29" s="11">
        <v>0.3393149511638362</v>
      </c>
      <c r="S29" s="11">
        <v>0.3021365253832346</v>
      </c>
      <c r="T29" s="11">
        <v>0.29204452691731553</v>
      </c>
      <c r="U29" s="11">
        <v>0.31083369569041536</v>
      </c>
      <c r="V29" s="11">
        <v>0.31321182092032457</v>
      </c>
      <c r="W29" s="11">
        <v>0.32669709025504196</v>
      </c>
      <c r="X29" s="11">
        <v>0.34407946676940415</v>
      </c>
      <c r="Y29" s="11">
        <v>0.3464699272449927</v>
      </c>
      <c r="Z29" s="11">
        <v>0.35507453611719336</v>
      </c>
      <c r="AA29" s="11">
        <v>0.355199364053052</v>
      </c>
      <c r="AB29" s="11">
        <v>0.31819403560187065</v>
      </c>
      <c r="AC29" s="11">
        <v>0.3090814704491734</v>
      </c>
    </row>
    <row r="30" spans="1:29" ht="13.5" customHeight="1">
      <c r="A30" s="14" t="s">
        <v>43</v>
      </c>
      <c r="B30" s="11">
        <v>0.5814849138727227</v>
      </c>
      <c r="C30" s="11">
        <v>0.5895742828212883</v>
      </c>
      <c r="D30" s="11">
        <v>0.5954358018411757</v>
      </c>
      <c r="E30" s="11">
        <v>0.5777251306987633</v>
      </c>
      <c r="F30" s="11">
        <v>0.591611002765099</v>
      </c>
      <c r="G30" s="11">
        <v>0.5930591697764482</v>
      </c>
      <c r="H30" s="11">
        <v>0.6469630629085031</v>
      </c>
      <c r="I30" s="11">
        <v>0.6467568619946019</v>
      </c>
      <c r="J30" s="11">
        <v>0.6482584041686213</v>
      </c>
      <c r="K30" s="11">
        <v>0.5643333828740281</v>
      </c>
      <c r="L30" s="11">
        <v>0.5785848101168355</v>
      </c>
      <c r="M30" s="11">
        <v>0.5764250703989718</v>
      </c>
      <c r="N30" s="11">
        <v>0.6480053499366604</v>
      </c>
      <c r="O30" s="11"/>
      <c r="P30" s="11">
        <v>0.637101973658197</v>
      </c>
      <c r="Q30" s="11">
        <v>0.6342057141118765</v>
      </c>
      <c r="R30" s="11">
        <v>0.6140632062293784</v>
      </c>
      <c r="S30" s="11">
        <v>0.6642294348891079</v>
      </c>
      <c r="T30" s="11">
        <v>0.6558351502481311</v>
      </c>
      <c r="U30" s="11">
        <v>0.6188271814207651</v>
      </c>
      <c r="V30" s="11">
        <v>0.6206312440640243</v>
      </c>
      <c r="W30" s="11">
        <v>0.6264276709905766</v>
      </c>
      <c r="X30" s="11">
        <v>0.6150261705525947</v>
      </c>
      <c r="Y30" s="11">
        <v>0.5829211572840525</v>
      </c>
      <c r="Z30" s="11">
        <v>0.5751988582084413</v>
      </c>
      <c r="AA30" s="11">
        <v>0.5758552666560544</v>
      </c>
      <c r="AB30" s="11">
        <v>0.6255389344395178</v>
      </c>
      <c r="AC30" s="11">
        <v>0.634715273113271</v>
      </c>
    </row>
    <row r="31" spans="1:29" ht="13.5" customHeight="1">
      <c r="A31" s="14" t="s">
        <v>44</v>
      </c>
      <c r="B31" s="11">
        <v>0.0009062315722656945</v>
      </c>
      <c r="C31" s="11">
        <v>3.948636337778005E-05</v>
      </c>
      <c r="D31" s="11">
        <v>0.0001184337676245716</v>
      </c>
      <c r="E31" s="11">
        <v>0</v>
      </c>
      <c r="F31" s="11">
        <v>0</v>
      </c>
      <c r="G31" s="11">
        <v>0.00043885557013857143</v>
      </c>
      <c r="H31" s="11">
        <v>0</v>
      </c>
      <c r="I31" s="11">
        <v>0.00047030672407869856</v>
      </c>
      <c r="J31" s="11">
        <v>7.844887940900008E-05</v>
      </c>
      <c r="K31" s="11">
        <v>0</v>
      </c>
      <c r="L31" s="11">
        <v>0</v>
      </c>
      <c r="M31" s="11">
        <v>0.00012043117821366282</v>
      </c>
      <c r="N31" s="11">
        <v>0.0005470180041191008</v>
      </c>
      <c r="O31" s="11"/>
      <c r="P31" s="11">
        <v>0.000394949069249801</v>
      </c>
      <c r="Q31" s="11">
        <v>0.00035318856292665987</v>
      </c>
      <c r="R31" s="11">
        <v>0.0008300228862807643</v>
      </c>
      <c r="S31" s="11">
        <v>0.0003932007659567173</v>
      </c>
      <c r="T31" s="11">
        <v>0.0007488951040844565</v>
      </c>
      <c r="U31" s="11">
        <v>0.0008287237948638428</v>
      </c>
      <c r="V31" s="11">
        <v>0</v>
      </c>
      <c r="W31" s="11">
        <v>0</v>
      </c>
      <c r="X31" s="11">
        <v>0</v>
      </c>
      <c r="Y31" s="11">
        <v>3.993137151977773E-05</v>
      </c>
      <c r="Z31" s="11">
        <v>0</v>
      </c>
      <c r="AA31" s="11">
        <v>0.0004445127724432034</v>
      </c>
      <c r="AB31" s="11">
        <v>0</v>
      </c>
      <c r="AC31" s="11">
        <v>0</v>
      </c>
    </row>
    <row r="32" spans="1:29" ht="13.5" customHeight="1">
      <c r="A32" s="14" t="s">
        <v>45</v>
      </c>
      <c r="B32" s="11">
        <v>0.001006084051724961</v>
      </c>
      <c r="C32" s="11">
        <v>0.0016132067580574424</v>
      </c>
      <c r="D32" s="11">
        <v>0.002131281809027567</v>
      </c>
      <c r="E32" s="11">
        <v>0.0011921087758907374</v>
      </c>
      <c r="F32" s="11">
        <v>0.0009081425412416704</v>
      </c>
      <c r="G32" s="11">
        <v>0.0018045772880694343</v>
      </c>
      <c r="H32" s="11">
        <v>0.0018365693405941056</v>
      </c>
      <c r="I32" s="11">
        <v>0.0008577802932885361</v>
      </c>
      <c r="J32" s="11">
        <v>0.0005150911897123031</v>
      </c>
      <c r="K32" s="11">
        <v>0.001731230938498109</v>
      </c>
      <c r="L32" s="11">
        <v>0.0007548642799613267</v>
      </c>
      <c r="M32" s="11">
        <v>0.002196513170666754</v>
      </c>
      <c r="N32" s="11">
        <v>0.0002280438895283885</v>
      </c>
      <c r="O32" s="11"/>
      <c r="P32" s="11">
        <v>0.00040338895070342627</v>
      </c>
      <c r="Q32" s="11">
        <v>0.00022903875645031012</v>
      </c>
      <c r="R32" s="11">
        <v>0.0017012872689784056</v>
      </c>
      <c r="S32" s="11">
        <v>0.0010900660646232453</v>
      </c>
      <c r="T32" s="11">
        <v>0.0005463561791784378</v>
      </c>
      <c r="U32" s="11">
        <v>0.0007197561601507243</v>
      </c>
      <c r="V32" s="11">
        <v>0.0011803667283124247</v>
      </c>
      <c r="W32" s="11">
        <v>0.0006938357905506805</v>
      </c>
      <c r="X32" s="11">
        <v>0</v>
      </c>
      <c r="Y32" s="11">
        <v>0.0014274640350053127</v>
      </c>
      <c r="Z32" s="11">
        <v>0.00161160544232993</v>
      </c>
      <c r="AA32" s="11">
        <v>0.0011497701621686267</v>
      </c>
      <c r="AB32" s="11">
        <v>0.002076030388061094</v>
      </c>
      <c r="AC32" s="11">
        <v>0.0013129415449222176</v>
      </c>
    </row>
    <row r="33" spans="1:29" ht="13.5" customHeight="1">
      <c r="A33" s="14" t="s">
        <v>66</v>
      </c>
      <c r="B33" s="11">
        <v>0.04660073945118623</v>
      </c>
      <c r="C33" s="11">
        <v>0.04723388143793726</v>
      </c>
      <c r="D33" s="11">
        <v>0.053396037155181174</v>
      </c>
      <c r="E33" s="11">
        <v>0.05253694901788075</v>
      </c>
      <c r="F33" s="11">
        <v>0.13179044668029818</v>
      </c>
      <c r="G33" s="11">
        <v>0.12670913246412366</v>
      </c>
      <c r="H33" s="11">
        <v>0.03369132741215434</v>
      </c>
      <c r="I33" s="11">
        <v>0.03183941268793453</v>
      </c>
      <c r="J33" s="11">
        <v>0.027969563667178347</v>
      </c>
      <c r="K33" s="11">
        <v>0.08529978079665536</v>
      </c>
      <c r="L33" s="11">
        <v>0.057632808077782864</v>
      </c>
      <c r="M33" s="11">
        <v>0.06158206017161093</v>
      </c>
      <c r="N33" s="11">
        <v>0.06037030272168947</v>
      </c>
      <c r="O33" s="11"/>
      <c r="P33" s="11">
        <v>0.04721988596647917</v>
      </c>
      <c r="Q33" s="11">
        <v>0.04675048823089308</v>
      </c>
      <c r="R33" s="11">
        <v>0.0459713578270259</v>
      </c>
      <c r="S33" s="11">
        <v>0.045950101957064705</v>
      </c>
      <c r="T33" s="11">
        <v>0.0536499835053784</v>
      </c>
      <c r="U33" s="11">
        <v>0.07123239516549199</v>
      </c>
      <c r="V33" s="11">
        <v>0.06711721376843917</v>
      </c>
      <c r="W33" s="11">
        <v>0.04708619421596785</v>
      </c>
      <c r="X33" s="11">
        <v>0.04171681805340127</v>
      </c>
      <c r="Y33" s="11">
        <v>0.06982532667434901</v>
      </c>
      <c r="Z33" s="11">
        <v>0.06897687340420584</v>
      </c>
      <c r="AA33" s="11">
        <v>0.06811072872845529</v>
      </c>
      <c r="AB33" s="11">
        <v>0.05630934716694049</v>
      </c>
      <c r="AC33" s="11">
        <v>0.056921935303983685</v>
      </c>
    </row>
    <row r="34" spans="1:29" ht="13.5" customHeight="1">
      <c r="A34" s="14" t="s">
        <v>36</v>
      </c>
      <c r="B34" s="11">
        <v>3</v>
      </c>
      <c r="C34" s="11">
        <v>3</v>
      </c>
      <c r="D34" s="11">
        <v>3</v>
      </c>
      <c r="E34" s="11">
        <v>3</v>
      </c>
      <c r="F34" s="11">
        <v>3</v>
      </c>
      <c r="G34" s="11">
        <v>3</v>
      </c>
      <c r="H34" s="11">
        <v>3</v>
      </c>
      <c r="I34" s="11">
        <v>3</v>
      </c>
      <c r="J34" s="11">
        <v>3</v>
      </c>
      <c r="K34" s="11">
        <v>3</v>
      </c>
      <c r="L34" s="11">
        <v>3</v>
      </c>
      <c r="M34" s="11">
        <v>3</v>
      </c>
      <c r="N34" s="11">
        <v>3</v>
      </c>
      <c r="O34" s="11"/>
      <c r="P34" s="11">
        <v>3</v>
      </c>
      <c r="Q34" s="11">
        <v>3</v>
      </c>
      <c r="R34" s="11">
        <v>3</v>
      </c>
      <c r="S34" s="11">
        <v>3</v>
      </c>
      <c r="T34" s="11">
        <v>3</v>
      </c>
      <c r="U34" s="11">
        <v>3</v>
      </c>
      <c r="V34" s="11">
        <v>3</v>
      </c>
      <c r="W34" s="11">
        <v>3</v>
      </c>
      <c r="X34" s="11">
        <v>3</v>
      </c>
      <c r="Y34" s="11">
        <v>3</v>
      </c>
      <c r="Z34" s="11">
        <v>3</v>
      </c>
      <c r="AA34" s="11">
        <v>3</v>
      </c>
      <c r="AB34" s="11">
        <v>3</v>
      </c>
      <c r="AC34" s="11">
        <v>3</v>
      </c>
    </row>
    <row r="35" spans="2:29" ht="4.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3.5" customHeight="1">
      <c r="A36" s="14" t="s">
        <v>67</v>
      </c>
      <c r="B36" s="17">
        <f>100*B30/(B30+B29)</f>
        <v>61.08079767553804</v>
      </c>
      <c r="C36" s="17">
        <f aca="true" t="shared" si="0" ref="C36:AC36">100*C30/(C30+C29)</f>
        <v>61.95109645549295</v>
      </c>
      <c r="D36" s="17">
        <f t="shared" si="0"/>
        <v>63.03712311263898</v>
      </c>
      <c r="E36" s="17">
        <f t="shared" si="0"/>
        <v>61.005157692358395</v>
      </c>
      <c r="F36" s="17">
        <f t="shared" si="0"/>
        <v>67.13227124664886</v>
      </c>
      <c r="G36" s="17">
        <f t="shared" si="0"/>
        <v>66.68655839202019</v>
      </c>
      <c r="H36" s="17">
        <f t="shared" si="0"/>
        <v>67.00485216450411</v>
      </c>
      <c r="I36" s="17">
        <f t="shared" si="0"/>
        <v>66.7965886365358</v>
      </c>
      <c r="J36" s="17">
        <f t="shared" si="0"/>
        <v>66.72289254344489</v>
      </c>
      <c r="K36" s="17">
        <f t="shared" si="0"/>
        <v>61.50572034007513</v>
      </c>
      <c r="L36" s="17">
        <f t="shared" si="0"/>
        <v>61.412844880065144</v>
      </c>
      <c r="M36" s="17">
        <f t="shared" si="0"/>
        <v>61.52644577813634</v>
      </c>
      <c r="N36" s="17">
        <f t="shared" si="0"/>
        <v>69.830283202091</v>
      </c>
      <c r="O36" s="17"/>
      <c r="P36" s="17">
        <f t="shared" si="0"/>
        <v>66.87282604190358</v>
      </c>
      <c r="Q36" s="17">
        <f t="shared" si="0"/>
        <v>69.95597895153443</v>
      </c>
      <c r="R36" s="17">
        <f t="shared" si="0"/>
        <v>64.40919602232005</v>
      </c>
      <c r="S36" s="17">
        <f t="shared" si="0"/>
        <v>68.73477152505599</v>
      </c>
      <c r="T36" s="17">
        <f t="shared" si="0"/>
        <v>69.1897047744868</v>
      </c>
      <c r="U36" s="17">
        <f t="shared" si="0"/>
        <v>66.56482989191746</v>
      </c>
      <c r="V36" s="17">
        <f t="shared" si="0"/>
        <v>66.45990823676846</v>
      </c>
      <c r="W36" s="17">
        <f t="shared" si="0"/>
        <v>65.72357538712052</v>
      </c>
      <c r="X36" s="17">
        <f t="shared" si="0"/>
        <v>64.12496670021272</v>
      </c>
      <c r="Y36" s="17">
        <f t="shared" si="0"/>
        <v>62.72076061278756</v>
      </c>
      <c r="Z36" s="17">
        <f t="shared" si="0"/>
        <v>61.83116293736523</v>
      </c>
      <c r="AA36" s="17">
        <f t="shared" si="0"/>
        <v>61.849782779929214</v>
      </c>
      <c r="AB36" s="17">
        <f t="shared" si="0"/>
        <v>66.28346728334436</v>
      </c>
      <c r="AC36" s="17">
        <f t="shared" si="0"/>
        <v>67.2512675470231</v>
      </c>
    </row>
    <row r="37" spans="1:29" ht="13.5" customHeight="1">
      <c r="A37" s="13" t="s">
        <v>68</v>
      </c>
      <c r="B37" s="18">
        <f>100*B28/(B28+B29)</f>
        <v>14.807349521030776</v>
      </c>
      <c r="C37" s="18">
        <f aca="true" t="shared" si="1" ref="C37:AC37">100*C28/(C28+C29)</f>
        <v>13.447013357709084</v>
      </c>
      <c r="D37" s="18">
        <f t="shared" si="1"/>
        <v>14.11831935842988</v>
      </c>
      <c r="E37" s="18">
        <f t="shared" si="1"/>
        <v>14.745708799768053</v>
      </c>
      <c r="F37" s="18">
        <f t="shared" si="1"/>
        <v>0</v>
      </c>
      <c r="G37" s="18">
        <f t="shared" si="1"/>
        <v>3.0435709382784935</v>
      </c>
      <c r="H37" s="18">
        <f t="shared" si="1"/>
        <v>11.92104917100324</v>
      </c>
      <c r="I37" s="18">
        <f t="shared" si="1"/>
        <v>13.047700566900232</v>
      </c>
      <c r="J37" s="18">
        <f t="shared" si="1"/>
        <v>11.964695177791222</v>
      </c>
      <c r="K37" s="18">
        <f t="shared" si="1"/>
        <v>9.295571724032992</v>
      </c>
      <c r="L37" s="18">
        <f t="shared" si="1"/>
        <v>12.578012855950396</v>
      </c>
      <c r="M37" s="18">
        <f t="shared" si="1"/>
        <v>9.313088452426214</v>
      </c>
      <c r="N37" s="18">
        <f t="shared" si="1"/>
        <v>0</v>
      </c>
      <c r="O37" s="18"/>
      <c r="P37" s="18">
        <f t="shared" si="1"/>
        <v>7.558305311003687</v>
      </c>
      <c r="Q37" s="18">
        <f t="shared" si="1"/>
        <v>0</v>
      </c>
      <c r="R37" s="18">
        <f t="shared" si="1"/>
        <v>11.247844934939971</v>
      </c>
      <c r="S37" s="18">
        <f t="shared" si="1"/>
        <v>3.56811167741425</v>
      </c>
      <c r="T37" s="18">
        <f t="shared" si="1"/>
        <v>4.512223640879021</v>
      </c>
      <c r="U37" s="18">
        <f t="shared" si="1"/>
        <v>7.996219087314563</v>
      </c>
      <c r="V37" s="18">
        <f t="shared" si="1"/>
        <v>9.932305514610166</v>
      </c>
      <c r="W37" s="18">
        <f t="shared" si="1"/>
        <v>9.85220051766774</v>
      </c>
      <c r="X37" s="18">
        <f t="shared" si="1"/>
        <v>13.515391773968043</v>
      </c>
      <c r="Y37" s="18">
        <f t="shared" si="1"/>
        <v>9.689095890729469</v>
      </c>
      <c r="Z37" s="18">
        <f t="shared" si="1"/>
        <v>12.56181118610529</v>
      </c>
      <c r="AA37" s="18">
        <f t="shared" si="1"/>
        <v>14.364077120193928</v>
      </c>
      <c r="AB37" s="18">
        <f t="shared" si="1"/>
        <v>9.486963067047501</v>
      </c>
      <c r="AC37" s="18">
        <f t="shared" si="1"/>
        <v>6.687283056198618</v>
      </c>
    </row>
    <row r="38" spans="1:15" ht="12.75">
      <c r="A38" s="27" t="s">
        <v>69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19"/>
    </row>
    <row r="39" spans="1:15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9"/>
    </row>
  </sheetData>
  <sheetProtection/>
  <mergeCells count="3">
    <mergeCell ref="B4:N4"/>
    <mergeCell ref="P4:AC4"/>
    <mergeCell ref="A38:N3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7.140625" style="3" customWidth="1"/>
    <col min="2" max="2" width="8.140625" style="3" customWidth="1"/>
    <col min="3" max="3" width="7.421875" style="3" customWidth="1"/>
    <col min="4" max="9" width="9.140625" style="3" customWidth="1"/>
    <col min="10" max="10" width="9.140625" style="5" customWidth="1"/>
    <col min="11" max="16384" width="9.140625" style="3" customWidth="1"/>
  </cols>
  <sheetData>
    <row r="1" s="25" customFormat="1" ht="9.75">
      <c r="A1" s="25" t="s">
        <v>178</v>
      </c>
    </row>
    <row r="2" s="25" customFormat="1" ht="9.75">
      <c r="A2" s="25" t="s">
        <v>179</v>
      </c>
    </row>
    <row r="3" spans="1:7" ht="15" customHeight="1">
      <c r="A3" s="29" t="s">
        <v>176</v>
      </c>
      <c r="B3" s="30"/>
      <c r="C3" s="30"/>
      <c r="D3" s="31"/>
      <c r="E3" s="31"/>
      <c r="F3" s="31"/>
      <c r="G3" s="31"/>
    </row>
    <row r="4" spans="1:14" ht="12.75">
      <c r="A4" s="8" t="s">
        <v>0</v>
      </c>
      <c r="B4" s="32" t="s">
        <v>91</v>
      </c>
      <c r="C4" s="33"/>
      <c r="D4" s="33"/>
      <c r="E4" s="33"/>
      <c r="F4" s="33"/>
      <c r="G4" s="33"/>
      <c r="J4" s="3"/>
      <c r="N4" s="5"/>
    </row>
    <row r="5" spans="1:14" ht="12.75">
      <c r="A5" s="8" t="s">
        <v>2</v>
      </c>
      <c r="B5" s="32" t="s">
        <v>167</v>
      </c>
      <c r="C5" s="33"/>
      <c r="D5" s="33"/>
      <c r="E5" s="33"/>
      <c r="F5" s="33"/>
      <c r="G5" s="33"/>
      <c r="J5" s="3"/>
      <c r="N5" s="5"/>
    </row>
    <row r="6" spans="1:14" ht="12.75">
      <c r="A6" s="2" t="s">
        <v>8</v>
      </c>
      <c r="B6" s="2" t="s">
        <v>118</v>
      </c>
      <c r="C6" s="2" t="s">
        <v>118</v>
      </c>
      <c r="D6" s="2" t="s">
        <v>118</v>
      </c>
      <c r="E6" s="2" t="s">
        <v>160</v>
      </c>
      <c r="F6" s="2" t="s">
        <v>160</v>
      </c>
      <c r="G6" s="2" t="s">
        <v>168</v>
      </c>
      <c r="J6" s="3"/>
      <c r="N6" s="5"/>
    </row>
    <row r="7" spans="10:14" ht="4.5" customHeight="1">
      <c r="J7" s="3"/>
      <c r="N7" s="5"/>
    </row>
    <row r="8" spans="1:14" ht="13.5" customHeight="1">
      <c r="A8" s="25" t="s">
        <v>169</v>
      </c>
      <c r="B8" s="10">
        <v>0.02139314961190629</v>
      </c>
      <c r="C8" s="10">
        <v>0</v>
      </c>
      <c r="D8" s="10">
        <v>0.01711451968952503</v>
      </c>
      <c r="E8" s="10">
        <v>0.01711451968952503</v>
      </c>
      <c r="F8" s="10">
        <v>0</v>
      </c>
      <c r="G8" s="10">
        <v>0.01925383465071566</v>
      </c>
      <c r="I8" s="25"/>
      <c r="J8" s="3"/>
      <c r="N8" s="5"/>
    </row>
    <row r="9" spans="1:14" ht="13.5" customHeight="1">
      <c r="A9" s="25" t="s">
        <v>170</v>
      </c>
      <c r="B9" s="10">
        <v>0.021684434237995823</v>
      </c>
      <c r="C9" s="10">
        <v>0.075061503131524</v>
      </c>
      <c r="D9" s="10">
        <v>0.01834836743215031</v>
      </c>
      <c r="E9" s="10">
        <v>0.06505330271398747</v>
      </c>
      <c r="F9" s="10">
        <v>0.01834836743215031</v>
      </c>
      <c r="G9" s="10">
        <v>0.010008200417536535</v>
      </c>
      <c r="I9" s="25"/>
      <c r="J9" s="3"/>
      <c r="N9" s="5"/>
    </row>
    <row r="10" spans="1:14" ht="13.5" customHeight="1">
      <c r="A10" s="25" t="s">
        <v>171</v>
      </c>
      <c r="B10" s="10">
        <v>99.95647763096936</v>
      </c>
      <c r="C10" s="10">
        <v>99.99615639604913</v>
      </c>
      <c r="D10" s="10">
        <v>99.59558981524377</v>
      </c>
      <c r="E10" s="10">
        <v>100.35893367677852</v>
      </c>
      <c r="F10" s="10">
        <v>99.89412528584398</v>
      </c>
      <c r="G10" s="10">
        <v>99.29705434464354</v>
      </c>
      <c r="I10" s="25"/>
      <c r="J10" s="3"/>
      <c r="N10" s="5"/>
    </row>
    <row r="11" spans="1:14" ht="13.5" customHeight="1">
      <c r="A11" s="3" t="s">
        <v>28</v>
      </c>
      <c r="B11" s="10"/>
      <c r="C11" s="10"/>
      <c r="D11" s="10">
        <v>0.020900031607218292</v>
      </c>
      <c r="E11" s="10">
        <v>0.0002602132108559499</v>
      </c>
      <c r="F11" s="10">
        <v>7.339346972860124E-05</v>
      </c>
      <c r="G11" s="10">
        <v>0.008139280966249472</v>
      </c>
      <c r="I11" s="25"/>
      <c r="J11" s="3"/>
      <c r="N11" s="5"/>
    </row>
    <row r="12" spans="1:14" ht="13.5" customHeight="1">
      <c r="A12" s="25" t="s">
        <v>172</v>
      </c>
      <c r="B12" s="10">
        <v>0</v>
      </c>
      <c r="C12" s="10">
        <v>0</v>
      </c>
      <c r="D12" s="10">
        <v>0.1480788906838988</v>
      </c>
      <c r="E12" s="10">
        <v>0.14955967959073777</v>
      </c>
      <c r="F12" s="10">
        <v>0.1332710016155089</v>
      </c>
      <c r="G12" s="10">
        <v>0.08292417878298332</v>
      </c>
      <c r="I12" s="25"/>
      <c r="J12" s="3"/>
      <c r="N12" s="5"/>
    </row>
    <row r="13" spans="1:14" ht="13.5" customHeight="1">
      <c r="A13" s="3" t="s">
        <v>173</v>
      </c>
      <c r="B13" s="10">
        <v>0.16584835756596664</v>
      </c>
      <c r="C13" s="10">
        <v>0.1540020463112547</v>
      </c>
      <c r="D13" s="10">
        <v>1.5469672533887229</v>
      </c>
      <c r="E13" s="10">
        <v>1.2209889412143895</v>
      </c>
      <c r="F13" s="10">
        <v>1.1352051748527228</v>
      </c>
      <c r="G13" s="10">
        <v>1.2753186599101118</v>
      </c>
      <c r="I13" s="25"/>
      <c r="J13" s="3"/>
      <c r="N13" s="5"/>
    </row>
    <row r="14" spans="1:14" ht="13.5" customHeight="1">
      <c r="A14" s="3" t="s">
        <v>31</v>
      </c>
      <c r="B14" s="10">
        <v>0.16584835756596664</v>
      </c>
      <c r="C14" s="10">
        <v>0.1540020463112547</v>
      </c>
      <c r="D14" s="10">
        <v>0.01823895195788088</v>
      </c>
      <c r="E14" s="10">
        <v>0</v>
      </c>
      <c r="F14" s="10">
        <v>0.01823895195788088</v>
      </c>
      <c r="G14" s="10">
        <v>0.011606605791378743</v>
      </c>
      <c r="I14" s="25"/>
      <c r="J14" s="3"/>
      <c r="N14" s="5"/>
    </row>
    <row r="15" spans="1:14" ht="13.5" customHeight="1">
      <c r="A15" s="3" t="s">
        <v>32</v>
      </c>
      <c r="B15" s="10">
        <v>0.6458161190395187</v>
      </c>
      <c r="C15" s="10">
        <v>0.7641728579870002</v>
      </c>
      <c r="D15" s="10">
        <v>0.0195886127744511</v>
      </c>
      <c r="E15" s="10">
        <v>0</v>
      </c>
      <c r="F15" s="10">
        <v>0.016790239520958084</v>
      </c>
      <c r="G15" s="10">
        <v>0.004197559880239521</v>
      </c>
      <c r="I15" s="25"/>
      <c r="J15" s="3"/>
      <c r="N15" s="5"/>
    </row>
    <row r="16" spans="1:14" ht="13.5" customHeight="1">
      <c r="A16" s="3" t="s">
        <v>33</v>
      </c>
      <c r="B16" s="10">
        <v>0.011606605791378743</v>
      </c>
      <c r="C16" s="10">
        <v>0.01492277887462981</v>
      </c>
      <c r="D16" s="10">
        <v>0.04519292657177181</v>
      </c>
      <c r="E16" s="10">
        <v>0.01420349120827114</v>
      </c>
      <c r="F16" s="10">
        <v>0</v>
      </c>
      <c r="G16" s="10">
        <v>0.016785944155229528</v>
      </c>
      <c r="I16" s="25"/>
      <c r="J16" s="3"/>
      <c r="N16" s="5"/>
    </row>
    <row r="17" spans="1:14" ht="13.5" customHeight="1">
      <c r="A17" s="25" t="s">
        <v>174</v>
      </c>
      <c r="B17" s="10">
        <v>0.002798373253493014</v>
      </c>
      <c r="C17" s="10">
        <v>0</v>
      </c>
      <c r="D17" s="10">
        <v>0.0026959347188753274</v>
      </c>
      <c r="E17" s="10">
        <v>0.01078373887550131</v>
      </c>
      <c r="F17" s="10">
        <v>0.01078373887550131</v>
      </c>
      <c r="G17" s="10">
        <v>0.006739836797188319</v>
      </c>
      <c r="I17" s="25"/>
      <c r="J17" s="3"/>
      <c r="N17" s="5"/>
    </row>
    <row r="18" spans="1:14" ht="13.5" customHeight="1">
      <c r="A18" s="3" t="s">
        <v>63</v>
      </c>
      <c r="B18" s="10"/>
      <c r="C18" s="10"/>
      <c r="D18" s="10">
        <v>0</v>
      </c>
      <c r="E18" s="10">
        <v>0</v>
      </c>
      <c r="F18" s="10">
        <v>0</v>
      </c>
      <c r="G18" s="10">
        <v>0</v>
      </c>
      <c r="I18" s="25"/>
      <c r="J18" s="3"/>
      <c r="N18" s="5"/>
    </row>
    <row r="19" spans="1:14" ht="13.5" customHeight="1">
      <c r="A19" s="3" t="s">
        <v>36</v>
      </c>
      <c r="B19" s="10">
        <v>100.82571140820659</v>
      </c>
      <c r="C19" s="10">
        <v>101.0127036325227</v>
      </c>
      <c r="D19" s="10">
        <v>101.43329844993613</v>
      </c>
      <c r="E19" s="10">
        <v>101.83689756328178</v>
      </c>
      <c r="F19" s="10">
        <v>101.22683615356846</v>
      </c>
      <c r="G19" s="10">
        <v>100.7322552249438</v>
      </c>
      <c r="J19" s="3"/>
      <c r="N19" s="5"/>
    </row>
    <row r="20" spans="10:14" ht="4.5" customHeight="1">
      <c r="J20" s="3"/>
      <c r="N20" s="5"/>
    </row>
    <row r="21" spans="1:14" ht="13.5" customHeight="1">
      <c r="A21" s="3" t="s">
        <v>37</v>
      </c>
      <c r="B21" s="11">
        <v>0.00036070825318679065</v>
      </c>
      <c r="C21" s="11">
        <v>0</v>
      </c>
      <c r="D21" s="11">
        <v>0.0002881692203634698</v>
      </c>
      <c r="E21" s="11">
        <v>0.00028661438819473783</v>
      </c>
      <c r="F21" s="11">
        <v>0</v>
      </c>
      <c r="G21" s="11">
        <v>0.00032598237010487795</v>
      </c>
      <c r="J21" s="3"/>
      <c r="N21" s="5"/>
    </row>
    <row r="22" spans="1:14" ht="13.5" customHeight="1">
      <c r="A22" s="3" t="s">
        <v>38</v>
      </c>
      <c r="B22" s="11">
        <v>0.0002749872245484618</v>
      </c>
      <c r="C22" s="11">
        <v>0.0009507997849512488</v>
      </c>
      <c r="D22" s="11">
        <v>0.00023236107432856465</v>
      </c>
      <c r="E22" s="11">
        <v>0.0008193806327101732</v>
      </c>
      <c r="F22" s="11">
        <v>0.00023241672165160858</v>
      </c>
      <c r="G22" s="11">
        <v>0.0001274429864662921</v>
      </c>
      <c r="J22" s="3"/>
      <c r="N22" s="5"/>
    </row>
    <row r="23" spans="1:14" ht="13.5" customHeight="1">
      <c r="A23" s="3" t="s">
        <v>39</v>
      </c>
      <c r="B23" s="11">
        <v>1.986332607346961</v>
      </c>
      <c r="C23" s="11">
        <v>1.9848684618162808</v>
      </c>
      <c r="D23" s="11">
        <v>1.9764355708393795</v>
      </c>
      <c r="E23" s="11">
        <v>1.9808381363557848</v>
      </c>
      <c r="F23" s="11">
        <v>1.9828346389081264</v>
      </c>
      <c r="G23" s="11">
        <v>1.9814034641846066</v>
      </c>
      <c r="J23" s="3"/>
      <c r="N23" s="5"/>
    </row>
    <row r="24" spans="1:14" ht="13.5" customHeight="1">
      <c r="A24" s="3" t="s">
        <v>40</v>
      </c>
      <c r="B24" s="11">
        <v>0</v>
      </c>
      <c r="C24" s="11">
        <v>0</v>
      </c>
      <c r="D24" s="11">
        <v>0.00028115551306103945</v>
      </c>
      <c r="E24" s="11">
        <v>0</v>
      </c>
      <c r="F24" s="11">
        <v>0</v>
      </c>
      <c r="G24" s="11">
        <v>0.00010994263405809116</v>
      </c>
      <c r="J24" s="3"/>
      <c r="N24" s="5"/>
    </row>
    <row r="25" spans="1:14" ht="13.5" customHeight="1">
      <c r="A25" s="3" t="s">
        <v>41</v>
      </c>
      <c r="B25" s="11">
        <v>0</v>
      </c>
      <c r="C25" s="11">
        <v>0</v>
      </c>
      <c r="D25" s="11">
        <v>0.0019713106016177383</v>
      </c>
      <c r="E25" s="11">
        <v>0.0019802810346120276</v>
      </c>
      <c r="F25" s="11">
        <v>0.0017746044333719906</v>
      </c>
      <c r="G25" s="11">
        <v>0.0011100360506168558</v>
      </c>
      <c r="J25" s="3"/>
      <c r="N25" s="5"/>
    </row>
    <row r="26" spans="1:14" ht="13.5" customHeight="1">
      <c r="A26" s="3" t="s">
        <v>65</v>
      </c>
      <c r="B26" s="11">
        <v>0.0021042795637842508</v>
      </c>
      <c r="C26" s="11">
        <v>0.0019517588160713217</v>
      </c>
      <c r="D26" s="11">
        <v>0.019600850140618437</v>
      </c>
      <c r="E26" s="11">
        <v>0.015387069488153226</v>
      </c>
      <c r="F26" s="11">
        <v>0.01438706299154392</v>
      </c>
      <c r="G26" s="11">
        <v>0.016248246569128186</v>
      </c>
      <c r="J26" s="3"/>
      <c r="N26" s="5"/>
    </row>
    <row r="27" spans="1:14" ht="13.5" customHeight="1">
      <c r="A27" s="3" t="s">
        <v>43</v>
      </c>
      <c r="B27" s="11">
        <v>0.004168014915827128</v>
      </c>
      <c r="C27" s="11">
        <v>0.0038659121142880764</v>
      </c>
      <c r="D27" s="11">
        <v>0.00045774066281266716</v>
      </c>
      <c r="E27" s="11">
        <v>0</v>
      </c>
      <c r="F27" s="11">
        <v>0.0004578502854876677</v>
      </c>
      <c r="G27" s="11">
        <v>0.000292899646847278</v>
      </c>
      <c r="J27" s="3"/>
      <c r="N27" s="5"/>
    </row>
    <row r="28" spans="1:14" ht="13.5" customHeight="1">
      <c r="A28" s="3" t="s">
        <v>44</v>
      </c>
      <c r="B28" s="11">
        <v>0.01166679301233723</v>
      </c>
      <c r="C28" s="11">
        <v>0.013789280826923142</v>
      </c>
      <c r="D28" s="11">
        <v>0.00035338476211264273</v>
      </c>
      <c r="E28" s="11">
        <v>0</v>
      </c>
      <c r="F28" s="11">
        <v>0.0003029737653994605</v>
      </c>
      <c r="G28" s="11">
        <v>7.614388595114439E-05</v>
      </c>
      <c r="J28" s="3"/>
      <c r="N28" s="5"/>
    </row>
    <row r="29" spans="1:14" ht="13.5" customHeight="1">
      <c r="A29" s="3" t="s">
        <v>45</v>
      </c>
      <c r="B29" s="11">
        <v>0.00016575854976816614</v>
      </c>
      <c r="C29" s="11">
        <v>0.00021287654035757046</v>
      </c>
      <c r="D29" s="11">
        <v>0.0006445293451470167</v>
      </c>
      <c r="E29" s="11">
        <v>0.00020147340814921245</v>
      </c>
      <c r="F29" s="11">
        <v>0</v>
      </c>
      <c r="G29" s="11">
        <v>0.000240719904474039</v>
      </c>
      <c r="J29" s="3"/>
      <c r="N29" s="5"/>
    </row>
    <row r="30" spans="1:14" ht="13.5" customHeight="1">
      <c r="A30" s="3" t="s">
        <v>86</v>
      </c>
      <c r="B30" s="11">
        <v>7.271220047887518E-05</v>
      </c>
      <c r="C30" s="11">
        <v>0</v>
      </c>
      <c r="D30" s="11">
        <v>6.995399852849902E-05</v>
      </c>
      <c r="E30" s="11">
        <v>0.00027830623221636737</v>
      </c>
      <c r="F30" s="11">
        <v>0.0002798830062461371</v>
      </c>
      <c r="G30" s="11">
        <v>0.00017585169197051578</v>
      </c>
      <c r="J30" s="3"/>
      <c r="N30" s="5"/>
    </row>
    <row r="31" spans="1:14" ht="13.5" customHeight="1">
      <c r="A31" s="3" t="s">
        <v>66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J31" s="3"/>
      <c r="N31" s="5"/>
    </row>
    <row r="32" spans="1:14" ht="13.5" customHeight="1">
      <c r="A32" s="2" t="s">
        <v>36</v>
      </c>
      <c r="B32" s="12">
        <v>2.005145861066892</v>
      </c>
      <c r="C32" s="12">
        <v>2.0056390898988723</v>
      </c>
      <c r="D32" s="12">
        <v>2.0003350261579693</v>
      </c>
      <c r="E32" s="12">
        <v>1.9997912615398208</v>
      </c>
      <c r="F32" s="12">
        <v>2.0002694301118273</v>
      </c>
      <c r="G32" s="12">
        <v>2.0001107299242236</v>
      </c>
      <c r="J32" s="3"/>
      <c r="N32" s="5"/>
    </row>
    <row r="33" ht="12.75">
      <c r="A33" s="3" t="s">
        <v>175</v>
      </c>
    </row>
  </sheetData>
  <sheetProtection/>
  <mergeCells count="3">
    <mergeCell ref="A3:G3"/>
    <mergeCell ref="B4:G4"/>
    <mergeCell ref="B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56"/>
  <sheetViews>
    <sheetView zoomScalePageLayoutView="0" workbookViewId="0" topLeftCell="A1">
      <selection activeCell="A1" sqref="A1:IV2"/>
    </sheetView>
  </sheetViews>
  <sheetFormatPr defaultColWidth="6.8515625" defaultRowHeight="12.75"/>
  <cols>
    <col min="1" max="1" width="8.00390625" style="3" customWidth="1"/>
    <col min="2" max="3" width="7.7109375" style="3" customWidth="1"/>
    <col min="4" max="4" width="0.85546875" style="3" customWidth="1"/>
    <col min="5" max="6" width="7.7109375" style="3" customWidth="1"/>
    <col min="7" max="7" width="0.85546875" style="3" customWidth="1"/>
    <col min="8" max="9" width="7.7109375" style="3" customWidth="1"/>
    <col min="10" max="10" width="0.85546875" style="3" customWidth="1"/>
    <col min="11" max="24" width="7.7109375" style="3" customWidth="1"/>
    <col min="25" max="25" width="0.85546875" style="3" customWidth="1"/>
    <col min="26" max="26" width="9.421875" style="3" customWidth="1"/>
    <col min="27" max="27" width="7.7109375" style="3" customWidth="1"/>
    <col min="28" max="28" width="8.421875" style="3" customWidth="1"/>
    <col min="29" max="29" width="7.7109375" style="3" customWidth="1"/>
    <col min="30" max="30" width="0.85546875" style="3" customWidth="1"/>
    <col min="31" max="31" width="8.7109375" style="3" customWidth="1"/>
    <col min="32" max="32" width="7.7109375" style="3" customWidth="1"/>
    <col min="33" max="33" width="8.8515625" style="3" customWidth="1"/>
    <col min="34" max="36" width="7.7109375" style="3" customWidth="1"/>
    <col min="37" max="37" width="0.85546875" style="3" customWidth="1"/>
    <col min="38" max="38" width="8.140625" style="3" customWidth="1"/>
    <col min="39" max="46" width="7.7109375" style="3" customWidth="1"/>
    <col min="47" max="47" width="0.85546875" style="3" customWidth="1"/>
    <col min="48" max="57" width="7.7109375" style="3" customWidth="1"/>
    <col min="58" max="58" width="0.85546875" style="3" customWidth="1"/>
    <col min="59" max="62" width="7.7109375" style="3" customWidth="1"/>
    <col min="63" max="63" width="0.85546875" style="3" customWidth="1"/>
    <col min="64" max="65" width="7.7109375" style="3" customWidth="1"/>
    <col min="66" max="66" width="0.85546875" style="3" customWidth="1"/>
    <col min="67" max="68" width="7.7109375" style="3" customWidth="1"/>
    <col min="69" max="69" width="0.85546875" style="3" customWidth="1"/>
    <col min="70" max="74" width="7.7109375" style="3" customWidth="1"/>
    <col min="75" max="75" width="0.85546875" style="3" customWidth="1"/>
    <col min="76" max="80" width="7.7109375" style="3" customWidth="1"/>
    <col min="81" max="81" width="0.85546875" style="3" customWidth="1"/>
    <col min="82" max="85" width="7.7109375" style="3" customWidth="1"/>
    <col min="86" max="86" width="0.85546875" style="3" customWidth="1"/>
    <col min="87" max="88" width="7.7109375" style="3" customWidth="1"/>
    <col min="89" max="89" width="0.85546875" style="3" customWidth="1"/>
    <col min="90" max="91" width="7.7109375" style="3" customWidth="1"/>
    <col min="92" max="92" width="0.85546875" style="3" customWidth="1"/>
    <col min="93" max="98" width="7.7109375" style="3" customWidth="1"/>
    <col min="99" max="99" width="8.7109375" style="3" customWidth="1"/>
    <col min="100" max="101" width="7.7109375" style="3" customWidth="1"/>
    <col min="102" max="16384" width="6.8515625" style="3" customWidth="1"/>
  </cols>
  <sheetData>
    <row r="1" s="25" customFormat="1" ht="9.75">
      <c r="A1" s="25" t="s">
        <v>178</v>
      </c>
    </row>
    <row r="2" s="25" customFormat="1" ht="9.75">
      <c r="A2" s="25" t="s">
        <v>179</v>
      </c>
    </row>
    <row r="3" spans="1:98" ht="12.75">
      <c r="A3" s="1" t="s">
        <v>150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ht="12.75">
      <c r="A4" s="3" t="s">
        <v>0</v>
      </c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 t="s">
        <v>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 t="s">
        <v>1</v>
      </c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 t="s">
        <v>1</v>
      </c>
      <c r="AZ4" s="26"/>
      <c r="BA4" s="26"/>
      <c r="BB4" s="26"/>
      <c r="BC4" s="26"/>
      <c r="BD4" s="26"/>
      <c r="BE4" s="26"/>
      <c r="BG4" s="26" t="s">
        <v>91</v>
      </c>
      <c r="BH4" s="26"/>
      <c r="BI4" s="26"/>
      <c r="BJ4" s="26"/>
      <c r="BK4" s="26"/>
      <c r="BL4" s="26"/>
      <c r="BM4" s="26"/>
      <c r="BN4" s="26"/>
      <c r="BO4" s="26"/>
      <c r="BP4" s="26" t="s">
        <v>91</v>
      </c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 t="s">
        <v>91</v>
      </c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</row>
    <row r="5" spans="1:98" s="15" customFormat="1" ht="24.75" customHeight="1">
      <c r="A5" s="15" t="s">
        <v>2</v>
      </c>
      <c r="B5" s="15" t="s">
        <v>3</v>
      </c>
      <c r="C5" s="15" t="s">
        <v>3</v>
      </c>
      <c r="E5" s="15" t="s">
        <v>3</v>
      </c>
      <c r="F5" s="15" t="s">
        <v>3</v>
      </c>
      <c r="H5" s="15" t="s">
        <v>4</v>
      </c>
      <c r="I5" s="15" t="s">
        <v>4</v>
      </c>
      <c r="K5" s="15" t="s">
        <v>4</v>
      </c>
      <c r="L5" s="15" t="s">
        <v>4</v>
      </c>
      <c r="M5" s="15" t="s">
        <v>5</v>
      </c>
      <c r="N5" s="15" t="s">
        <v>5</v>
      </c>
      <c r="O5" s="15" t="s">
        <v>5</v>
      </c>
      <c r="P5" s="15" t="s">
        <v>5</v>
      </c>
      <c r="Q5" s="15" t="s">
        <v>5</v>
      </c>
      <c r="R5" s="15" t="s">
        <v>5</v>
      </c>
      <c r="S5" s="15" t="s">
        <v>5</v>
      </c>
      <c r="T5" s="15" t="s">
        <v>5</v>
      </c>
      <c r="U5" s="15" t="s">
        <v>5</v>
      </c>
      <c r="V5" s="15" t="s">
        <v>5</v>
      </c>
      <c r="W5" s="15" t="s">
        <v>105</v>
      </c>
      <c r="X5" s="15" t="s">
        <v>105</v>
      </c>
      <c r="Z5" s="15" t="s">
        <v>105</v>
      </c>
      <c r="AA5" s="15" t="s">
        <v>105</v>
      </c>
      <c r="AB5" s="15" t="s">
        <v>105</v>
      </c>
      <c r="AC5" s="15" t="s">
        <v>105</v>
      </c>
      <c r="AE5" s="15" t="s">
        <v>105</v>
      </c>
      <c r="AF5" s="15" t="s">
        <v>105</v>
      </c>
      <c r="AG5" s="15" t="s">
        <v>105</v>
      </c>
      <c r="AH5" s="15" t="s">
        <v>105</v>
      </c>
      <c r="AI5" s="7" t="s">
        <v>6</v>
      </c>
      <c r="AJ5" s="7" t="s">
        <v>6</v>
      </c>
      <c r="AK5" s="7"/>
      <c r="AL5" s="7" t="s">
        <v>6</v>
      </c>
      <c r="AM5" s="7" t="s">
        <v>6</v>
      </c>
      <c r="AN5" s="7" t="s">
        <v>6</v>
      </c>
      <c r="AO5" s="7" t="s">
        <v>6</v>
      </c>
      <c r="AP5" s="7" t="s">
        <v>6</v>
      </c>
      <c r="AQ5" s="15" t="s">
        <v>52</v>
      </c>
      <c r="AR5" s="15" t="s">
        <v>52</v>
      </c>
      <c r="AS5" s="15" t="s">
        <v>52</v>
      </c>
      <c r="AT5" s="15" t="s">
        <v>52</v>
      </c>
      <c r="AV5" s="15" t="s">
        <v>52</v>
      </c>
      <c r="AW5" s="15" t="s">
        <v>52</v>
      </c>
      <c r="AX5" s="15" t="s">
        <v>52</v>
      </c>
      <c r="AY5" s="15" t="s">
        <v>52</v>
      </c>
      <c r="AZ5" s="15" t="s">
        <v>52</v>
      </c>
      <c r="BA5" s="15" t="s">
        <v>52</v>
      </c>
      <c r="BB5" s="15" t="s">
        <v>52</v>
      </c>
      <c r="BC5" s="15" t="s">
        <v>52</v>
      </c>
      <c r="BD5" s="15" t="s">
        <v>52</v>
      </c>
      <c r="BE5" s="15" t="s">
        <v>52</v>
      </c>
      <c r="BG5" s="15" t="s">
        <v>53</v>
      </c>
      <c r="BH5" s="15" t="s">
        <v>53</v>
      </c>
      <c r="BI5" s="15" t="s">
        <v>53</v>
      </c>
      <c r="BJ5" s="15" t="s">
        <v>53</v>
      </c>
      <c r="BL5" s="15" t="s">
        <v>53</v>
      </c>
      <c r="BM5" s="15" t="s">
        <v>53</v>
      </c>
      <c r="BO5" s="15" t="s">
        <v>53</v>
      </c>
      <c r="BP5" s="15" t="s">
        <v>53</v>
      </c>
      <c r="BR5" s="15" t="s">
        <v>53</v>
      </c>
      <c r="BS5" s="15" t="s">
        <v>53</v>
      </c>
      <c r="BT5" s="15" t="s">
        <v>53</v>
      </c>
      <c r="BU5" s="15" t="s">
        <v>53</v>
      </c>
      <c r="BV5" s="15" t="s">
        <v>53</v>
      </c>
      <c r="BX5" s="15" t="s">
        <v>53</v>
      </c>
      <c r="BY5" s="15" t="s">
        <v>53</v>
      </c>
      <c r="BZ5" s="15" t="s">
        <v>53</v>
      </c>
      <c r="CA5" s="15" t="s">
        <v>53</v>
      </c>
      <c r="CB5" s="15" t="s">
        <v>53</v>
      </c>
      <c r="CD5" s="15" t="s">
        <v>53</v>
      </c>
      <c r="CE5" s="15" t="s">
        <v>53</v>
      </c>
      <c r="CF5" s="15" t="s">
        <v>53</v>
      </c>
      <c r="CG5" s="15" t="s">
        <v>53</v>
      </c>
      <c r="CI5" s="15" t="s">
        <v>53</v>
      </c>
      <c r="CJ5" s="15" t="s">
        <v>53</v>
      </c>
      <c r="CL5" s="15" t="s">
        <v>53</v>
      </c>
      <c r="CM5" s="15" t="s">
        <v>53</v>
      </c>
      <c r="CO5" s="15" t="s">
        <v>128</v>
      </c>
      <c r="CP5" s="15" t="s">
        <v>128</v>
      </c>
      <c r="CQ5" s="15" t="s">
        <v>128</v>
      </c>
      <c r="CR5" s="15" t="s">
        <v>128</v>
      </c>
      <c r="CS5" s="15" t="s">
        <v>128</v>
      </c>
      <c r="CT5" s="15" t="s">
        <v>128</v>
      </c>
    </row>
    <row r="6" spans="1:106" ht="12.75">
      <c r="A6" s="3" t="s">
        <v>8</v>
      </c>
      <c r="B6" s="9" t="s">
        <v>54</v>
      </c>
      <c r="C6" s="9" t="s">
        <v>54</v>
      </c>
      <c r="D6" s="5"/>
      <c r="E6" s="9" t="s">
        <v>55</v>
      </c>
      <c r="F6" s="9" t="s">
        <v>55</v>
      </c>
      <c r="G6" s="5"/>
      <c r="H6" s="9" t="s">
        <v>56</v>
      </c>
      <c r="I6" s="9" t="s">
        <v>109</v>
      </c>
      <c r="J6" s="5"/>
      <c r="K6" s="9" t="s">
        <v>10</v>
      </c>
      <c r="L6" s="9" t="s">
        <v>57</v>
      </c>
      <c r="M6" s="5" t="s">
        <v>58</v>
      </c>
      <c r="N6" s="5" t="s">
        <v>58</v>
      </c>
      <c r="O6" s="5" t="s">
        <v>58</v>
      </c>
      <c r="P6" s="9" t="s">
        <v>85</v>
      </c>
      <c r="Q6" s="9" t="s">
        <v>11</v>
      </c>
      <c r="R6" s="5" t="s">
        <v>85</v>
      </c>
      <c r="S6" s="5" t="s">
        <v>85</v>
      </c>
      <c r="T6" s="9" t="s">
        <v>12</v>
      </c>
      <c r="U6" s="9" t="s">
        <v>12</v>
      </c>
      <c r="V6" s="5" t="s">
        <v>12</v>
      </c>
      <c r="W6" s="9" t="s">
        <v>129</v>
      </c>
      <c r="X6" s="9" t="s">
        <v>93</v>
      </c>
      <c r="Y6" s="5"/>
      <c r="Z6" s="9" t="s">
        <v>129</v>
      </c>
      <c r="AA6" s="9" t="s">
        <v>129</v>
      </c>
      <c r="AB6" s="9" t="s">
        <v>129</v>
      </c>
      <c r="AC6" s="9" t="s">
        <v>93</v>
      </c>
      <c r="AD6" s="5"/>
      <c r="AE6" s="9" t="s">
        <v>93</v>
      </c>
      <c r="AF6" s="9" t="s">
        <v>93</v>
      </c>
      <c r="AG6" s="9" t="s">
        <v>93</v>
      </c>
      <c r="AH6" s="9" t="s">
        <v>129</v>
      </c>
      <c r="AI6" s="9" t="s">
        <v>94</v>
      </c>
      <c r="AJ6" s="9" t="s">
        <v>13</v>
      </c>
      <c r="AK6" s="5"/>
      <c r="AL6" s="9" t="s">
        <v>13</v>
      </c>
      <c r="AM6" s="9" t="s">
        <v>13</v>
      </c>
      <c r="AN6" s="5" t="s">
        <v>96</v>
      </c>
      <c r="AO6" s="5" t="s">
        <v>96</v>
      </c>
      <c r="AP6" s="5" t="s">
        <v>96</v>
      </c>
      <c r="AQ6" s="5" t="s">
        <v>98</v>
      </c>
      <c r="AR6" s="9" t="s">
        <v>98</v>
      </c>
      <c r="AS6" s="9" t="s">
        <v>97</v>
      </c>
      <c r="AT6" s="9" t="s">
        <v>98</v>
      </c>
      <c r="AU6" s="5"/>
      <c r="AV6" s="9" t="s">
        <v>98</v>
      </c>
      <c r="AW6" s="9" t="s">
        <v>97</v>
      </c>
      <c r="AX6" s="9" t="s">
        <v>97</v>
      </c>
      <c r="AY6" s="5" t="s">
        <v>59</v>
      </c>
      <c r="AZ6" s="9" t="s">
        <v>59</v>
      </c>
      <c r="BA6" s="9" t="s">
        <v>60</v>
      </c>
      <c r="BB6" s="9" t="s">
        <v>60</v>
      </c>
      <c r="BC6" s="5" t="s">
        <v>60</v>
      </c>
      <c r="BD6" s="5" t="s">
        <v>60</v>
      </c>
      <c r="BE6" s="5" t="s">
        <v>60</v>
      </c>
      <c r="BF6" s="5"/>
      <c r="BG6" s="5">
        <v>2101</v>
      </c>
      <c r="BH6" s="5">
        <v>2101</v>
      </c>
      <c r="BI6" s="9" t="s">
        <v>15</v>
      </c>
      <c r="BJ6" s="9" t="s">
        <v>15</v>
      </c>
      <c r="BK6" s="5"/>
      <c r="BL6" s="9" t="s">
        <v>15</v>
      </c>
      <c r="BM6" s="9" t="s">
        <v>15</v>
      </c>
      <c r="BN6" s="9"/>
      <c r="BO6" s="9" t="s">
        <v>99</v>
      </c>
      <c r="BP6" s="9" t="s">
        <v>99</v>
      </c>
      <c r="BQ6" s="9"/>
      <c r="BR6" s="9" t="s">
        <v>16</v>
      </c>
      <c r="BS6" s="9" t="s">
        <v>130</v>
      </c>
      <c r="BT6" s="5" t="s">
        <v>16</v>
      </c>
      <c r="BU6" s="9" t="s">
        <v>16</v>
      </c>
      <c r="BV6" s="9" t="s">
        <v>130</v>
      </c>
      <c r="BW6" s="5"/>
      <c r="BX6" s="9" t="s">
        <v>17</v>
      </c>
      <c r="BY6" s="9" t="s">
        <v>131</v>
      </c>
      <c r="BZ6" s="5" t="s">
        <v>18</v>
      </c>
      <c r="CA6" s="9" t="s">
        <v>18</v>
      </c>
      <c r="CB6" s="9" t="s">
        <v>18</v>
      </c>
      <c r="CC6" s="5"/>
      <c r="CD6" s="9" t="s">
        <v>18</v>
      </c>
      <c r="CE6" s="9" t="s">
        <v>101</v>
      </c>
      <c r="CF6" s="9" t="s">
        <v>18</v>
      </c>
      <c r="CG6" s="9" t="s">
        <v>18</v>
      </c>
      <c r="CH6" s="5"/>
      <c r="CI6" s="9" t="s">
        <v>132</v>
      </c>
      <c r="CJ6" s="9" t="s">
        <v>132</v>
      </c>
      <c r="CK6" s="5"/>
      <c r="CL6" s="9" t="s">
        <v>20</v>
      </c>
      <c r="CM6" s="9" t="s">
        <v>20</v>
      </c>
      <c r="CN6" s="5"/>
      <c r="CO6" s="9" t="s">
        <v>116</v>
      </c>
      <c r="CP6" s="9" t="s">
        <v>116</v>
      </c>
      <c r="CQ6" s="9" t="s">
        <v>116</v>
      </c>
      <c r="CR6" s="9" t="s">
        <v>116</v>
      </c>
      <c r="CS6" s="5" t="s">
        <v>116</v>
      </c>
      <c r="CT6" s="5" t="s">
        <v>116</v>
      </c>
      <c r="CU6" s="5"/>
      <c r="CV6" s="5"/>
      <c r="CW6" s="5"/>
      <c r="DA6" s="5"/>
      <c r="DB6" s="5"/>
    </row>
    <row r="7" spans="1:106" ht="12.75">
      <c r="A7" s="2" t="s">
        <v>21</v>
      </c>
      <c r="B7" s="9" t="s">
        <v>133</v>
      </c>
      <c r="C7" s="9" t="s">
        <v>80</v>
      </c>
      <c r="D7" s="9"/>
      <c r="E7" s="9" t="s">
        <v>80</v>
      </c>
      <c r="F7" s="9" t="s">
        <v>80</v>
      </c>
      <c r="G7" s="9"/>
      <c r="H7" s="9" t="s">
        <v>134</v>
      </c>
      <c r="I7" s="9" t="s">
        <v>80</v>
      </c>
      <c r="J7" s="9"/>
      <c r="K7" s="9" t="s">
        <v>80</v>
      </c>
      <c r="L7" s="9" t="s">
        <v>80</v>
      </c>
      <c r="M7" s="9" t="s">
        <v>80</v>
      </c>
      <c r="N7" s="9" t="s">
        <v>80</v>
      </c>
      <c r="O7" s="9" t="s">
        <v>80</v>
      </c>
      <c r="P7" s="9" t="s">
        <v>83</v>
      </c>
      <c r="Q7" s="9" t="s">
        <v>80</v>
      </c>
      <c r="R7" s="9" t="s">
        <v>80</v>
      </c>
      <c r="S7" s="9" t="s">
        <v>82</v>
      </c>
      <c r="T7" s="9" t="s">
        <v>80</v>
      </c>
      <c r="U7" s="9" t="s">
        <v>135</v>
      </c>
      <c r="V7" s="9" t="s">
        <v>80</v>
      </c>
      <c r="W7" s="9" t="s">
        <v>134</v>
      </c>
      <c r="X7" s="9" t="s">
        <v>134</v>
      </c>
      <c r="Y7" s="9"/>
      <c r="Z7" s="9" t="s">
        <v>136</v>
      </c>
      <c r="AA7" s="9" t="s">
        <v>137</v>
      </c>
      <c r="AB7" s="9" t="s">
        <v>136</v>
      </c>
      <c r="AC7" s="9" t="s">
        <v>137</v>
      </c>
      <c r="AD7" s="9"/>
      <c r="AE7" s="9" t="s">
        <v>136</v>
      </c>
      <c r="AF7" s="9" t="s">
        <v>137</v>
      </c>
      <c r="AG7" s="9" t="s">
        <v>136</v>
      </c>
      <c r="AH7" s="9" t="s">
        <v>137</v>
      </c>
      <c r="AI7" s="9" t="s">
        <v>80</v>
      </c>
      <c r="AJ7" s="9" t="s">
        <v>80</v>
      </c>
      <c r="AK7" s="9"/>
      <c r="AL7" s="9" t="s">
        <v>138</v>
      </c>
      <c r="AM7" s="9" t="s">
        <v>80</v>
      </c>
      <c r="AN7" s="9" t="s">
        <v>80</v>
      </c>
      <c r="AO7" s="9" t="s">
        <v>80</v>
      </c>
      <c r="AP7" s="9" t="s">
        <v>80</v>
      </c>
      <c r="AQ7" s="9" t="s">
        <v>80</v>
      </c>
      <c r="AR7" s="9" t="s">
        <v>139</v>
      </c>
      <c r="AS7" s="9" t="s">
        <v>139</v>
      </c>
      <c r="AT7" s="9" t="s">
        <v>139</v>
      </c>
      <c r="AU7" s="9"/>
      <c r="AV7" s="9" t="s">
        <v>134</v>
      </c>
      <c r="AW7" s="9" t="s">
        <v>80</v>
      </c>
      <c r="AX7" s="9" t="s">
        <v>80</v>
      </c>
      <c r="AY7" s="9" t="s">
        <v>140</v>
      </c>
      <c r="AZ7" s="9" t="s">
        <v>141</v>
      </c>
      <c r="BA7" s="9" t="s">
        <v>139</v>
      </c>
      <c r="BB7" s="9" t="s">
        <v>139</v>
      </c>
      <c r="BC7" s="9" t="s">
        <v>142</v>
      </c>
      <c r="BD7" s="9" t="s">
        <v>142</v>
      </c>
      <c r="BE7" s="9" t="s">
        <v>142</v>
      </c>
      <c r="BF7" s="9"/>
      <c r="BG7" s="9" t="s">
        <v>134</v>
      </c>
      <c r="BH7" s="9" t="s">
        <v>80</v>
      </c>
      <c r="BI7" s="9" t="s">
        <v>80</v>
      </c>
      <c r="BJ7" s="9" t="s">
        <v>80</v>
      </c>
      <c r="BK7" s="9"/>
      <c r="BL7" s="9" t="s">
        <v>24</v>
      </c>
      <c r="BM7" s="9" t="s">
        <v>80</v>
      </c>
      <c r="BN7" s="9"/>
      <c r="BO7" s="9" t="s">
        <v>135</v>
      </c>
      <c r="BP7" s="9" t="s">
        <v>80</v>
      </c>
      <c r="BQ7" s="9"/>
      <c r="BR7" s="9" t="s">
        <v>24</v>
      </c>
      <c r="BS7" s="9" t="s">
        <v>80</v>
      </c>
      <c r="BT7" s="9" t="s">
        <v>80</v>
      </c>
      <c r="BU7" s="9" t="s">
        <v>24</v>
      </c>
      <c r="BV7" s="9" t="s">
        <v>80</v>
      </c>
      <c r="BW7" s="9"/>
      <c r="BX7" s="9" t="s">
        <v>24</v>
      </c>
      <c r="BY7" s="9" t="s">
        <v>80</v>
      </c>
      <c r="BZ7" s="9" t="s">
        <v>80</v>
      </c>
      <c r="CA7" s="9" t="s">
        <v>24</v>
      </c>
      <c r="CB7" s="9" t="s">
        <v>80</v>
      </c>
      <c r="CC7" s="9"/>
      <c r="CD7" s="9" t="s">
        <v>24</v>
      </c>
      <c r="CE7" s="9" t="s">
        <v>80</v>
      </c>
      <c r="CF7" s="9" t="s">
        <v>135</v>
      </c>
      <c r="CG7" s="9" t="s">
        <v>80</v>
      </c>
      <c r="CH7" s="9"/>
      <c r="CI7" s="9" t="s">
        <v>82</v>
      </c>
      <c r="CJ7" s="9" t="s">
        <v>80</v>
      </c>
      <c r="CK7" s="9"/>
      <c r="CL7" s="9" t="s">
        <v>24</v>
      </c>
      <c r="CM7" s="9" t="s">
        <v>80</v>
      </c>
      <c r="CN7" s="9"/>
      <c r="CO7" s="9" t="s">
        <v>143</v>
      </c>
      <c r="CP7" s="9" t="s">
        <v>137</v>
      </c>
      <c r="CQ7" s="9" t="s">
        <v>143</v>
      </c>
      <c r="CR7" s="9" t="s">
        <v>137</v>
      </c>
      <c r="CS7" s="9"/>
      <c r="CT7" s="9"/>
      <c r="CU7" s="5"/>
      <c r="CV7" s="5"/>
      <c r="CW7" s="5"/>
      <c r="DA7" s="5"/>
      <c r="DB7" s="5"/>
    </row>
    <row r="8" spans="2:101" ht="4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6" ht="14.25">
      <c r="A9" s="3" t="s">
        <v>25</v>
      </c>
      <c r="B9" s="10">
        <v>54.92263299864701</v>
      </c>
      <c r="C9" s="10">
        <v>55.367610510574664</v>
      </c>
      <c r="D9" s="10"/>
      <c r="E9" s="10">
        <v>55.78049829808446</v>
      </c>
      <c r="F9" s="10">
        <v>55.92597171544542</v>
      </c>
      <c r="G9" s="10"/>
      <c r="H9" s="10">
        <v>56.661896062094996</v>
      </c>
      <c r="I9" s="10">
        <v>56.33885950295521</v>
      </c>
      <c r="J9" s="10"/>
      <c r="K9" s="10">
        <v>55.10019614042584</v>
      </c>
      <c r="L9" s="10">
        <v>55.33124215623443</v>
      </c>
      <c r="M9" s="10">
        <v>55.05740984120203</v>
      </c>
      <c r="N9" s="10">
        <v>55.553730912198255</v>
      </c>
      <c r="O9" s="10">
        <v>56.043634038310906</v>
      </c>
      <c r="P9" s="10">
        <v>56.223336495050916</v>
      </c>
      <c r="Q9" s="10">
        <v>56.37736717225665</v>
      </c>
      <c r="R9" s="10">
        <v>55.7248761090935</v>
      </c>
      <c r="S9" s="10">
        <v>56.764583180232144</v>
      </c>
      <c r="T9" s="10">
        <v>56.24259032970163</v>
      </c>
      <c r="U9" s="10">
        <v>55.40397886491491</v>
      </c>
      <c r="V9" s="10">
        <v>55.440347219255145</v>
      </c>
      <c r="W9" s="10">
        <v>55.36547119561347</v>
      </c>
      <c r="X9" s="10">
        <v>55.7484085736666</v>
      </c>
      <c r="Y9" s="10"/>
      <c r="Z9" s="10">
        <v>62.583519874670664</v>
      </c>
      <c r="AA9" s="10">
        <v>56.78597632984406</v>
      </c>
      <c r="AB9" s="10">
        <v>63.06272642597737</v>
      </c>
      <c r="AC9" s="10">
        <v>57.27160082603433</v>
      </c>
      <c r="AD9" s="10"/>
      <c r="AE9" s="10">
        <v>63.118348614968326</v>
      </c>
      <c r="AF9" s="10">
        <v>59.70400193690808</v>
      </c>
      <c r="AG9" s="10">
        <v>63.70452091433455</v>
      </c>
      <c r="AH9" s="10">
        <v>56.880106188136445</v>
      </c>
      <c r="AI9" s="10">
        <v>55.754826518550175</v>
      </c>
      <c r="AJ9" s="10">
        <v>55.68208980986969</v>
      </c>
      <c r="AK9" s="10"/>
      <c r="AL9" s="10">
        <v>55.626467620878735</v>
      </c>
      <c r="AM9" s="10">
        <v>55.87034952645446</v>
      </c>
      <c r="AN9" s="10">
        <v>55.19432599871823</v>
      </c>
      <c r="AO9" s="10">
        <v>54.24447015594959</v>
      </c>
      <c r="AP9" s="10">
        <v>55.752687203588984</v>
      </c>
      <c r="AQ9" s="10">
        <v>57.80001162144841</v>
      </c>
      <c r="AR9" s="10">
        <v>57.352894794559575</v>
      </c>
      <c r="AS9" s="10">
        <v>57.03199755038098</v>
      </c>
      <c r="AT9" s="10">
        <v>58.116630235704626</v>
      </c>
      <c r="AU9" s="10"/>
      <c r="AV9" s="10">
        <v>56.25542621946878</v>
      </c>
      <c r="AW9" s="10">
        <v>56.69398578651286</v>
      </c>
      <c r="AX9" s="10">
        <v>57.168913707897175</v>
      </c>
      <c r="AY9" s="10">
        <v>56.01582294381543</v>
      </c>
      <c r="AZ9" s="10">
        <v>57.51976136153244</v>
      </c>
      <c r="BA9" s="10">
        <v>57.81712614113794</v>
      </c>
      <c r="BB9" s="10">
        <v>58.36693008616393</v>
      </c>
      <c r="BC9" s="10">
        <v>55.11303203019298</v>
      </c>
      <c r="BD9" s="10">
        <v>54.704422872605576</v>
      </c>
      <c r="BE9" s="10">
        <v>55.733433368938265</v>
      </c>
      <c r="BF9" s="10"/>
      <c r="BG9" s="10">
        <v>57.855633810439365</v>
      </c>
      <c r="BH9" s="10">
        <v>57.35717342448196</v>
      </c>
      <c r="BI9" s="10">
        <v>55.369749825535855</v>
      </c>
      <c r="BJ9" s="10">
        <v>56.81378742433953</v>
      </c>
      <c r="BK9" s="10"/>
      <c r="BL9" s="10">
        <v>56.698264416435244</v>
      </c>
      <c r="BM9" s="10">
        <v>56.19338608559425</v>
      </c>
      <c r="BN9" s="10"/>
      <c r="BO9" s="10">
        <v>56.12278869187496</v>
      </c>
      <c r="BP9" s="10">
        <v>55.87248884141566</v>
      </c>
      <c r="BQ9" s="10"/>
      <c r="BR9" s="10">
        <v>56.263983479313545</v>
      </c>
      <c r="BS9" s="10">
        <v>57.297272605568615</v>
      </c>
      <c r="BT9" s="10">
        <v>57.03413686534217</v>
      </c>
      <c r="BU9" s="10">
        <v>55.98159390443637</v>
      </c>
      <c r="BV9" s="10">
        <v>57.7336928576515</v>
      </c>
      <c r="BW9" s="10"/>
      <c r="BX9" s="10">
        <v>56.991350566118356</v>
      </c>
      <c r="BY9" s="10">
        <v>57.25234699138361</v>
      </c>
      <c r="BZ9" s="10">
        <v>56.24259032970163</v>
      </c>
      <c r="CA9" s="10">
        <v>55.40825749483729</v>
      </c>
      <c r="CB9" s="10">
        <v>55.70776158940398</v>
      </c>
      <c r="CC9" s="10"/>
      <c r="CD9" s="10">
        <v>55.39542160507015</v>
      </c>
      <c r="CE9" s="10">
        <v>55.40397886491491</v>
      </c>
      <c r="CF9" s="10">
        <v>54.976115872676786</v>
      </c>
      <c r="CG9" s="10">
        <v>56.50358675496689</v>
      </c>
      <c r="CH9" s="10"/>
      <c r="CI9" s="10">
        <v>56.53139784946237</v>
      </c>
      <c r="CJ9" s="10">
        <v>56.75816523534857</v>
      </c>
      <c r="CK9" s="10"/>
      <c r="CL9" s="10">
        <v>56.98921125115716</v>
      </c>
      <c r="CM9" s="10">
        <v>56.4094568966745</v>
      </c>
      <c r="CN9" s="10"/>
      <c r="CO9" s="10">
        <v>63.22959299295023</v>
      </c>
      <c r="CP9" s="10">
        <v>58.167973794773204</v>
      </c>
      <c r="CQ9" s="10">
        <v>63.61466968596454</v>
      </c>
      <c r="CR9" s="10">
        <v>57.83851929074984</v>
      </c>
      <c r="CS9" s="10">
        <v>57.81926545609913</v>
      </c>
      <c r="CT9" s="10">
        <v>58.16155584988963</v>
      </c>
      <c r="CU9" s="10"/>
      <c r="CV9" s="10"/>
      <c r="CW9" s="10"/>
      <c r="DB9" s="10"/>
    </row>
    <row r="10" spans="1:106" ht="14.25">
      <c r="A10" s="3" t="s">
        <v>26</v>
      </c>
      <c r="B10" s="10">
        <v>0.025020501043841334</v>
      </c>
      <c r="C10" s="10">
        <v>0.021684434237995823</v>
      </c>
      <c r="D10" s="10"/>
      <c r="E10" s="10">
        <v>0.030024601252609598</v>
      </c>
      <c r="F10" s="10">
        <v>0</v>
      </c>
      <c r="G10" s="10"/>
      <c r="H10" s="10">
        <v>0.051709035490605425</v>
      </c>
      <c r="I10" s="10">
        <v>0.07339346972860124</v>
      </c>
      <c r="J10" s="10"/>
      <c r="K10" s="10">
        <v>0.025020501043841334</v>
      </c>
      <c r="L10" s="10">
        <v>0.025020501043841334</v>
      </c>
      <c r="M10" s="10">
        <v>0.09174183716075157</v>
      </c>
      <c r="N10" s="10">
        <v>0.07672953653444675</v>
      </c>
      <c r="O10" s="10">
        <v>0.03669673486430062</v>
      </c>
      <c r="P10" s="10">
        <v>0.04670493528183716</v>
      </c>
      <c r="Q10" s="10">
        <v>0.01834836743215031</v>
      </c>
      <c r="R10" s="10">
        <v>24.229853210855946</v>
      </c>
      <c r="S10" s="10">
        <v>0.0867377369519833</v>
      </c>
      <c r="T10" s="10">
        <v>0.09174183716075157</v>
      </c>
      <c r="U10" s="10">
        <v>0.030024601252609598</v>
      </c>
      <c r="V10" s="10">
        <v>0.01834836743215031</v>
      </c>
      <c r="W10" s="10">
        <v>0.030024601252609598</v>
      </c>
      <c r="X10" s="10">
        <v>0.05838116910229646</v>
      </c>
      <c r="Y10" s="10"/>
      <c r="Z10" s="10">
        <v>0</v>
      </c>
      <c r="AA10" s="10">
        <v>0</v>
      </c>
      <c r="AB10" s="10">
        <v>0</v>
      </c>
      <c r="AC10" s="10">
        <v>0.01167623382045929</v>
      </c>
      <c r="AD10" s="10"/>
      <c r="AE10" s="10">
        <v>0</v>
      </c>
      <c r="AF10" s="10">
        <v>0</v>
      </c>
      <c r="AG10" s="10">
        <v>0</v>
      </c>
      <c r="AH10" s="10">
        <v>0.03669673486430062</v>
      </c>
      <c r="AI10" s="10">
        <v>0.10341807098121085</v>
      </c>
      <c r="AJ10" s="10">
        <v>0.04336886847599165</v>
      </c>
      <c r="AK10" s="10"/>
      <c r="AL10" s="10">
        <v>0.04336886847599165</v>
      </c>
      <c r="AM10" s="10">
        <v>0</v>
      </c>
      <c r="AN10" s="10">
        <v>0.04336886847599165</v>
      </c>
      <c r="AO10" s="10">
        <v>0.0033360668058455114</v>
      </c>
      <c r="AP10" s="10">
        <v>0.03336066805845511</v>
      </c>
      <c r="AQ10" s="10">
        <v>0.03336066805845511</v>
      </c>
      <c r="AR10" s="10">
        <v>0.06672133611691022</v>
      </c>
      <c r="AS10" s="10">
        <v>0.01834836743215031</v>
      </c>
      <c r="AT10" s="10">
        <v>0</v>
      </c>
      <c r="AU10" s="10"/>
      <c r="AV10" s="10">
        <v>0.07339346972860124</v>
      </c>
      <c r="AW10" s="10">
        <v>0.021684434237995823</v>
      </c>
      <c r="AX10" s="10">
        <v>0</v>
      </c>
      <c r="AY10" s="10">
        <v>0.01167623382045929</v>
      </c>
      <c r="AZ10" s="10">
        <v>0.021684434237995823</v>
      </c>
      <c r="BA10" s="10">
        <v>0.04670493528183716</v>
      </c>
      <c r="BB10" s="10">
        <v>0.006672133611691023</v>
      </c>
      <c r="BC10" s="10">
        <v>0.06171723590814195</v>
      </c>
      <c r="BD10" s="10">
        <v>0.06171723590814195</v>
      </c>
      <c r="BE10" s="10">
        <v>0</v>
      </c>
      <c r="BF10" s="10"/>
      <c r="BG10" s="10">
        <v>0.021684434237995823</v>
      </c>
      <c r="BH10" s="10">
        <v>0.04670493528183716</v>
      </c>
      <c r="BI10" s="10">
        <v>0.0033360668058455114</v>
      </c>
      <c r="BJ10" s="10">
        <v>0.04670493528183716</v>
      </c>
      <c r="BK10" s="10"/>
      <c r="BL10" s="10">
        <v>0.04003280167014614</v>
      </c>
      <c r="BM10" s="10">
        <v>0</v>
      </c>
      <c r="BN10" s="10"/>
      <c r="BO10" s="10">
        <v>0.07005740292275574</v>
      </c>
      <c r="BP10" s="10">
        <v>0</v>
      </c>
      <c r="BQ10" s="10"/>
      <c r="BR10" s="10">
        <v>0.04003280167014614</v>
      </c>
      <c r="BS10" s="10">
        <v>0</v>
      </c>
      <c r="BT10" s="10">
        <v>0.021684434237995823</v>
      </c>
      <c r="BU10" s="10">
        <v>0.04003280167014614</v>
      </c>
      <c r="BV10" s="10">
        <v>0.021684434237995823</v>
      </c>
      <c r="BW10" s="10"/>
      <c r="BX10" s="10">
        <v>0.015012300626304799</v>
      </c>
      <c r="BY10" s="10">
        <v>0.04336886847599165</v>
      </c>
      <c r="BZ10" s="10">
        <v>0.0867377369519833</v>
      </c>
      <c r="CA10" s="10">
        <v>0.05504510229645094</v>
      </c>
      <c r="CB10" s="10">
        <v>0</v>
      </c>
      <c r="CC10" s="10"/>
      <c r="CD10" s="10">
        <v>0.06171723590814195</v>
      </c>
      <c r="CE10" s="10">
        <v>0.025020501043841334</v>
      </c>
      <c r="CF10" s="10">
        <v>0.03669673486430062</v>
      </c>
      <c r="CG10" s="10">
        <v>0.04670493528183716</v>
      </c>
      <c r="CH10" s="10"/>
      <c r="CI10" s="10">
        <v>0.0033360668058455114</v>
      </c>
      <c r="CJ10" s="10">
        <v>0</v>
      </c>
      <c r="CK10" s="10"/>
      <c r="CL10" s="10">
        <v>0.04670493528183716</v>
      </c>
      <c r="CM10" s="10">
        <v>0.04336886847599165</v>
      </c>
      <c r="CN10" s="10"/>
      <c r="CO10" s="10">
        <v>0</v>
      </c>
      <c r="CP10" s="10">
        <v>0.03669673486430062</v>
      </c>
      <c r="CQ10" s="10">
        <v>0.01167623382045929</v>
      </c>
      <c r="CR10" s="10">
        <v>0.021684434237995823</v>
      </c>
      <c r="CS10" s="10">
        <v>0.0033360668058455114</v>
      </c>
      <c r="CT10" s="10">
        <v>0.03669673486430062</v>
      </c>
      <c r="CU10" s="10"/>
      <c r="CV10" s="10"/>
      <c r="CW10" s="10"/>
      <c r="DB10" s="10"/>
    </row>
    <row r="11" spans="1:106" ht="14.25">
      <c r="A11" s="3" t="s">
        <v>27</v>
      </c>
      <c r="B11" s="10">
        <v>28.139802301577006</v>
      </c>
      <c r="C11" s="10">
        <v>27.416137205122023</v>
      </c>
      <c r="D11" s="10"/>
      <c r="E11" s="10">
        <v>27.21963284472694</v>
      </c>
      <c r="F11" s="10">
        <v>27.153501569593978</v>
      </c>
      <c r="G11" s="10"/>
      <c r="H11" s="10">
        <v>27.34244806997387</v>
      </c>
      <c r="I11" s="10">
        <v>27.35378485999666</v>
      </c>
      <c r="J11" s="10"/>
      <c r="K11" s="10">
        <v>27.93762954617052</v>
      </c>
      <c r="L11" s="10">
        <v>28.154918021607397</v>
      </c>
      <c r="M11" s="10">
        <v>27.848824690991975</v>
      </c>
      <c r="N11" s="10">
        <v>27.34055860497007</v>
      </c>
      <c r="O11" s="10">
        <v>27.385905765061246</v>
      </c>
      <c r="P11" s="10">
        <v>26.658461738598668</v>
      </c>
      <c r="Q11" s="10">
        <v>26.887087004058337</v>
      </c>
      <c r="R11" s="10">
        <v>0.04534716009117358</v>
      </c>
      <c r="S11" s="10">
        <v>26.90787111910012</v>
      </c>
      <c r="T11" s="10">
        <v>27.16672782462057</v>
      </c>
      <c r="U11" s="10">
        <v>27.478489550247385</v>
      </c>
      <c r="V11" s="10">
        <v>27.2857641198599</v>
      </c>
      <c r="W11" s="10">
        <v>26.709477293701234</v>
      </c>
      <c r="X11" s="10">
        <v>26.798282148879785</v>
      </c>
      <c r="Y11" s="10"/>
      <c r="Z11" s="10">
        <v>18.76994534773826</v>
      </c>
      <c r="AA11" s="10">
        <v>26.658461738598668</v>
      </c>
      <c r="AB11" s="10">
        <v>18.615009217426753</v>
      </c>
      <c r="AC11" s="10">
        <v>26.397715568074418</v>
      </c>
      <c r="AD11" s="10"/>
      <c r="AE11" s="10">
        <v>18.350484116894908</v>
      </c>
      <c r="AF11" s="10">
        <v>20.175707310564647</v>
      </c>
      <c r="AG11" s="10">
        <v>18.41094699701647</v>
      </c>
      <c r="AH11" s="10">
        <v>26.580993673442908</v>
      </c>
      <c r="AI11" s="10">
        <v>27.274427329837106</v>
      </c>
      <c r="AJ11" s="10">
        <v>27.138385849563587</v>
      </c>
      <c r="AK11" s="10"/>
      <c r="AL11" s="10">
        <v>27.501163130292973</v>
      </c>
      <c r="AM11" s="10">
        <v>27.008012764301466</v>
      </c>
      <c r="AN11" s="10">
        <v>27.295211444878895</v>
      </c>
      <c r="AO11" s="10">
        <v>27.722230535737445</v>
      </c>
      <c r="AP11" s="10">
        <v>27.52383671033856</v>
      </c>
      <c r="AQ11" s="10">
        <v>26.573435813427718</v>
      </c>
      <c r="AR11" s="10">
        <v>25.532340596334524</v>
      </c>
      <c r="AS11" s="10">
        <v>25.388741256045805</v>
      </c>
      <c r="AT11" s="10">
        <v>25.81576034690436</v>
      </c>
      <c r="AU11" s="10"/>
      <c r="AV11" s="10">
        <v>26.36559466300984</v>
      </c>
      <c r="AW11" s="10">
        <v>26.37504198802883</v>
      </c>
      <c r="AX11" s="10">
        <v>26.666019598613865</v>
      </c>
      <c r="AY11" s="10">
        <v>27.05902831940403</v>
      </c>
      <c r="AZ11" s="10">
        <v>25.970696477215867</v>
      </c>
      <c r="BA11" s="10">
        <v>25.834654996942348</v>
      </c>
      <c r="BB11" s="10">
        <v>26.04816454237162</v>
      </c>
      <c r="BC11" s="10">
        <v>28.16625481163019</v>
      </c>
      <c r="BD11" s="10">
        <v>28.239943946778347</v>
      </c>
      <c r="BE11" s="10">
        <v>27.482268480254987</v>
      </c>
      <c r="BF11" s="10"/>
      <c r="BG11" s="10">
        <v>26.029269892333634</v>
      </c>
      <c r="BH11" s="10">
        <v>26.688693178659452</v>
      </c>
      <c r="BI11" s="10">
        <v>26.32780536293386</v>
      </c>
      <c r="BJ11" s="10">
        <v>27.089259759464813</v>
      </c>
      <c r="BK11" s="10"/>
      <c r="BL11" s="10">
        <v>26.686803713655653</v>
      </c>
      <c r="BM11" s="10">
        <v>26.987228649259677</v>
      </c>
      <c r="BN11" s="10"/>
      <c r="BO11" s="10">
        <v>27.786472345866606</v>
      </c>
      <c r="BP11" s="10">
        <v>27.453926505198</v>
      </c>
      <c r="BQ11" s="10"/>
      <c r="BR11" s="10">
        <v>27.03257580935085</v>
      </c>
      <c r="BS11" s="10">
        <v>26.888976469062133</v>
      </c>
      <c r="BT11" s="10">
        <v>26.90031325908493</v>
      </c>
      <c r="BU11" s="10">
        <v>27.408579345106833</v>
      </c>
      <c r="BV11" s="10">
        <v>26.53753597835554</v>
      </c>
      <c r="BW11" s="10"/>
      <c r="BX11" s="10">
        <v>26.87763967903934</v>
      </c>
      <c r="BY11" s="10">
        <v>26.70569836369364</v>
      </c>
      <c r="BZ11" s="10">
        <v>27.385905765061246</v>
      </c>
      <c r="CA11" s="10">
        <v>27.21774337972314</v>
      </c>
      <c r="CB11" s="10">
        <v>27.567294405425937</v>
      </c>
      <c r="CC11" s="10"/>
      <c r="CD11" s="10">
        <v>27.444479180179012</v>
      </c>
      <c r="CE11" s="10">
        <v>27.569183870429736</v>
      </c>
      <c r="CF11" s="10">
        <v>27.584299590460123</v>
      </c>
      <c r="CG11" s="10">
        <v>26.81717679891777</v>
      </c>
      <c r="CH11" s="10"/>
      <c r="CI11" s="10">
        <v>27.18562247465856</v>
      </c>
      <c r="CJ11" s="10">
        <v>26.596109393473302</v>
      </c>
      <c r="CK11" s="10"/>
      <c r="CL11" s="10">
        <v>27.295211444878895</v>
      </c>
      <c r="CM11" s="10">
        <v>27.223411774734537</v>
      </c>
      <c r="CN11" s="10"/>
      <c r="CO11" s="10">
        <v>18.373157696940495</v>
      </c>
      <c r="CP11" s="10">
        <v>25.290489075848264</v>
      </c>
      <c r="CQ11" s="10">
        <v>18.239005681670772</v>
      </c>
      <c r="CR11" s="10">
        <v>25.77986051183218</v>
      </c>
      <c r="CS11" s="10">
        <v>25.9121230620981</v>
      </c>
      <c r="CT11" s="10">
        <v>25.723176561718212</v>
      </c>
      <c r="CU11" s="10"/>
      <c r="CV11" s="10"/>
      <c r="CW11" s="10"/>
      <c r="DB11" s="10"/>
    </row>
    <row r="12" spans="1:106" ht="14.25">
      <c r="A12" s="3" t="s">
        <v>29</v>
      </c>
      <c r="B12" s="10">
        <v>0</v>
      </c>
      <c r="C12" s="10">
        <v>0.01776946688206785</v>
      </c>
      <c r="D12" s="10"/>
      <c r="E12" s="10">
        <v>0</v>
      </c>
      <c r="F12" s="10">
        <v>0.004442366720516963</v>
      </c>
      <c r="G12" s="10"/>
      <c r="H12" s="10">
        <v>0.016288677975228864</v>
      </c>
      <c r="I12" s="10">
        <v>0.03405814485729672</v>
      </c>
      <c r="J12" s="10"/>
      <c r="K12" s="10">
        <v>0.016288677975228864</v>
      </c>
      <c r="L12" s="10">
        <v>0</v>
      </c>
      <c r="M12" s="10">
        <v>0.019250255788906837</v>
      </c>
      <c r="N12" s="10">
        <v>0</v>
      </c>
      <c r="O12" s="10">
        <v>0</v>
      </c>
      <c r="P12" s="10">
        <v>0.045904456112008614</v>
      </c>
      <c r="Q12" s="10">
        <v>0</v>
      </c>
      <c r="R12" s="10">
        <v>0.01776946688206785</v>
      </c>
      <c r="S12" s="10">
        <v>0.019250255788906837</v>
      </c>
      <c r="T12" s="10">
        <v>0</v>
      </c>
      <c r="U12" s="10">
        <v>0</v>
      </c>
      <c r="V12" s="10">
        <v>0.0014807889068389878</v>
      </c>
      <c r="W12" s="10">
        <v>0</v>
      </c>
      <c r="X12" s="10">
        <v>0.013327100161550889</v>
      </c>
      <c r="Y12" s="10"/>
      <c r="Z12" s="10">
        <v>0.01776946688206785</v>
      </c>
      <c r="AA12" s="10">
        <v>0</v>
      </c>
      <c r="AB12" s="10">
        <v>0.053308400646203555</v>
      </c>
      <c r="AC12" s="10">
        <v>0</v>
      </c>
      <c r="AD12" s="10"/>
      <c r="AE12" s="10">
        <v>0.05034682283252558</v>
      </c>
      <c r="AF12" s="10">
        <v>0.014807889068389877</v>
      </c>
      <c r="AG12" s="10">
        <v>0.005923155627355951</v>
      </c>
      <c r="AH12" s="10">
        <v>0</v>
      </c>
      <c r="AI12" s="10">
        <v>0.010365522347872915</v>
      </c>
      <c r="AJ12" s="10">
        <v>0.022211833602584816</v>
      </c>
      <c r="AK12" s="10"/>
      <c r="AL12" s="10">
        <v>0.029615778136779753</v>
      </c>
      <c r="AM12" s="10">
        <v>0.013327100161550889</v>
      </c>
      <c r="AN12" s="10">
        <v>0</v>
      </c>
      <c r="AO12" s="10">
        <v>0</v>
      </c>
      <c r="AP12" s="10">
        <v>0.09921285675821219</v>
      </c>
      <c r="AQ12" s="10">
        <v>0.01776946688206785</v>
      </c>
      <c r="AR12" s="10">
        <v>0.028134989229940763</v>
      </c>
      <c r="AS12" s="10">
        <v>0.08292417878298332</v>
      </c>
      <c r="AT12" s="10">
        <v>0.06515471190091546</v>
      </c>
      <c r="AU12" s="10"/>
      <c r="AV12" s="10">
        <v>0</v>
      </c>
      <c r="AW12" s="10">
        <v>0</v>
      </c>
      <c r="AX12" s="10">
        <v>0.005923155627355951</v>
      </c>
      <c r="AY12" s="10">
        <v>0.0014807889068389878</v>
      </c>
      <c r="AZ12" s="10">
        <v>0.03998130048465267</v>
      </c>
      <c r="BA12" s="10">
        <v>0</v>
      </c>
      <c r="BB12" s="10">
        <v>0.010365522347872915</v>
      </c>
      <c r="BC12" s="10">
        <v>0</v>
      </c>
      <c r="BD12" s="10">
        <v>0</v>
      </c>
      <c r="BE12" s="10">
        <v>0.0029615778136779757</v>
      </c>
      <c r="BF12" s="10"/>
      <c r="BG12" s="10">
        <v>0</v>
      </c>
      <c r="BH12" s="10">
        <v>0</v>
      </c>
      <c r="BI12" s="10">
        <v>0</v>
      </c>
      <c r="BJ12" s="10">
        <v>0.008884733441033925</v>
      </c>
      <c r="BK12" s="10"/>
      <c r="BL12" s="10">
        <v>0</v>
      </c>
      <c r="BM12" s="10">
        <v>0.011846311254711903</v>
      </c>
      <c r="BN12" s="10"/>
      <c r="BO12" s="10">
        <v>0.0014807889068389878</v>
      </c>
      <c r="BP12" s="10">
        <v>0.029615778136779753</v>
      </c>
      <c r="BQ12" s="10"/>
      <c r="BR12" s="10">
        <v>0.005923155627355951</v>
      </c>
      <c r="BS12" s="10">
        <v>0</v>
      </c>
      <c r="BT12" s="10">
        <v>0.0355389337641357</v>
      </c>
      <c r="BU12" s="10">
        <v>0.007403944534194938</v>
      </c>
      <c r="BV12" s="10">
        <v>0</v>
      </c>
      <c r="BW12" s="10"/>
      <c r="BX12" s="10">
        <v>0.0014807889068389878</v>
      </c>
      <c r="BY12" s="10">
        <v>0</v>
      </c>
      <c r="BZ12" s="10">
        <v>0.019250255788906837</v>
      </c>
      <c r="CA12" s="10">
        <v>0</v>
      </c>
      <c r="CB12" s="10">
        <v>0.007403944534194938</v>
      </c>
      <c r="CC12" s="10"/>
      <c r="CD12" s="10">
        <v>0.04294287829833064</v>
      </c>
      <c r="CE12" s="10">
        <v>0.013327100161550889</v>
      </c>
      <c r="CF12" s="10">
        <v>0.010365522347872915</v>
      </c>
      <c r="CG12" s="10">
        <v>0.03405814485729672</v>
      </c>
      <c r="CH12" s="10"/>
      <c r="CI12" s="10">
        <v>0</v>
      </c>
      <c r="CJ12" s="10">
        <v>0</v>
      </c>
      <c r="CK12" s="10"/>
      <c r="CL12" s="10">
        <v>0.010365522347872915</v>
      </c>
      <c r="CM12" s="10">
        <v>0</v>
      </c>
      <c r="CN12" s="10"/>
      <c r="CO12" s="10">
        <v>0.0029615778136779757</v>
      </c>
      <c r="CP12" s="10">
        <v>0</v>
      </c>
      <c r="CQ12" s="10">
        <v>0.029615778136779753</v>
      </c>
      <c r="CR12" s="10">
        <v>0.005923155627355951</v>
      </c>
      <c r="CS12" s="10">
        <v>0.026654200323101777</v>
      </c>
      <c r="CT12" s="10">
        <v>0</v>
      </c>
      <c r="CU12" s="10"/>
      <c r="CV12" s="10"/>
      <c r="CW12" s="10"/>
      <c r="DB12" s="10"/>
    </row>
    <row r="13" spans="1:106" ht="12.75">
      <c r="A13" s="3" t="s">
        <v>30</v>
      </c>
      <c r="B13" s="10">
        <v>0.11449728006875928</v>
      </c>
      <c r="C13" s="10">
        <v>0.05274593800920372</v>
      </c>
      <c r="D13" s="10"/>
      <c r="E13" s="10">
        <v>0.02315675327233334</v>
      </c>
      <c r="F13" s="10">
        <v>0.032162157322685195</v>
      </c>
      <c r="G13" s="10"/>
      <c r="H13" s="10">
        <v>0.06947025981700002</v>
      </c>
      <c r="I13" s="10">
        <v>0.07204323240281484</v>
      </c>
      <c r="J13" s="10"/>
      <c r="K13" s="10">
        <v>0.12478917041201856</v>
      </c>
      <c r="L13" s="10">
        <v>0.10163241713968522</v>
      </c>
      <c r="M13" s="10">
        <v>0.061751342059555576</v>
      </c>
      <c r="N13" s="10">
        <v>0.055318910595018526</v>
      </c>
      <c r="O13" s="10">
        <v>0.04374053395885187</v>
      </c>
      <c r="P13" s="10">
        <v>0.03988107508012964</v>
      </c>
      <c r="Q13" s="10">
        <v>0.05145945171629631</v>
      </c>
      <c r="R13" s="10">
        <v>0.09519998567514817</v>
      </c>
      <c r="S13" s="10">
        <v>0.059178369473740756</v>
      </c>
      <c r="T13" s="10">
        <v>0</v>
      </c>
      <c r="U13" s="10">
        <v>0.09262701308933335</v>
      </c>
      <c r="V13" s="10">
        <v>0.059178369473740756</v>
      </c>
      <c r="W13" s="10">
        <v>0.061751342059555576</v>
      </c>
      <c r="X13" s="10">
        <v>0.08490809533188892</v>
      </c>
      <c r="Y13" s="10"/>
      <c r="Z13" s="10">
        <v>0</v>
      </c>
      <c r="AA13" s="10">
        <v>0.06561080093827779</v>
      </c>
      <c r="AB13" s="10">
        <v>0.08104863645316669</v>
      </c>
      <c r="AC13" s="10">
        <v>0.08619458162479632</v>
      </c>
      <c r="AD13" s="10"/>
      <c r="AE13" s="10">
        <v>0.12221619782620373</v>
      </c>
      <c r="AF13" s="10">
        <v>1.1256755062939818</v>
      </c>
      <c r="AG13" s="10">
        <v>0.07976215016025928</v>
      </c>
      <c r="AH13" s="10">
        <v>0.07461620498862966</v>
      </c>
      <c r="AI13" s="10">
        <v>0</v>
      </c>
      <c r="AJ13" s="10">
        <v>0.029589184736870378</v>
      </c>
      <c r="AK13" s="10"/>
      <c r="AL13" s="10">
        <v>0.10420538972550003</v>
      </c>
      <c r="AM13" s="10">
        <v>0.06561080093827779</v>
      </c>
      <c r="AN13" s="10">
        <v>0.0990594445538704</v>
      </c>
      <c r="AO13" s="10">
        <v>0.09777295826096298</v>
      </c>
      <c r="AP13" s="10">
        <v>0.05274593800920372</v>
      </c>
      <c r="AQ13" s="10">
        <v>0.10420538972550003</v>
      </c>
      <c r="AR13" s="10">
        <v>0.2843134707325371</v>
      </c>
      <c r="AS13" s="10">
        <v>0.0836216090389815</v>
      </c>
      <c r="AT13" s="10">
        <v>0.08104863645316669</v>
      </c>
      <c r="AU13" s="10"/>
      <c r="AV13" s="10">
        <v>0.04245404766594446</v>
      </c>
      <c r="AW13" s="10">
        <v>0.0012864862929074078</v>
      </c>
      <c r="AX13" s="10">
        <v>0.009005404050351854</v>
      </c>
      <c r="AY13" s="10">
        <v>0.08490809533188892</v>
      </c>
      <c r="AZ13" s="10">
        <v>0.14151349221981485</v>
      </c>
      <c r="BA13" s="10">
        <v>0.1003459308467778</v>
      </c>
      <c r="BB13" s="10">
        <v>0.05403242430211113</v>
      </c>
      <c r="BC13" s="10">
        <v>0.14279997851272228</v>
      </c>
      <c r="BD13" s="10">
        <v>0.24314590935950006</v>
      </c>
      <c r="BE13" s="10">
        <v>0.12092971153329633</v>
      </c>
      <c r="BF13" s="10"/>
      <c r="BG13" s="10">
        <v>0.015437835514888894</v>
      </c>
      <c r="BH13" s="10">
        <v>0.025729725858148155</v>
      </c>
      <c r="BI13" s="10">
        <v>0.1003459308467778</v>
      </c>
      <c r="BJ13" s="10">
        <v>0.0823351227460741</v>
      </c>
      <c r="BK13" s="10"/>
      <c r="BL13" s="10">
        <v>0.132508088169463</v>
      </c>
      <c r="BM13" s="10">
        <v>0.059178369473740756</v>
      </c>
      <c r="BN13" s="10"/>
      <c r="BO13" s="10">
        <v>0.160810786613426</v>
      </c>
      <c r="BP13" s="10">
        <v>0.05274593800920372</v>
      </c>
      <c r="BQ13" s="10"/>
      <c r="BR13" s="10">
        <v>0.06303782835246298</v>
      </c>
      <c r="BS13" s="10">
        <v>0.06432431464537039</v>
      </c>
      <c r="BT13" s="10">
        <v>0.03473512990850001</v>
      </c>
      <c r="BU13" s="10">
        <v>0.12607565670492596</v>
      </c>
      <c r="BV13" s="10">
        <v>0.0501729654233889</v>
      </c>
      <c r="BW13" s="10"/>
      <c r="BX13" s="10">
        <v>0.059178369473740756</v>
      </c>
      <c r="BY13" s="10">
        <v>0.04245404766594446</v>
      </c>
      <c r="BZ13" s="10">
        <v>0.0836216090389815</v>
      </c>
      <c r="CA13" s="10">
        <v>0.12221619782620373</v>
      </c>
      <c r="CB13" s="10">
        <v>0.0668972872311852</v>
      </c>
      <c r="CC13" s="10"/>
      <c r="CD13" s="10">
        <v>0.23799996418787042</v>
      </c>
      <c r="CE13" s="10">
        <v>0.08490809533188892</v>
      </c>
      <c r="CF13" s="10">
        <v>0.293318874782889</v>
      </c>
      <c r="CG13" s="10">
        <v>0.0836216090389815</v>
      </c>
      <c r="CH13" s="10"/>
      <c r="CI13" s="10">
        <v>0.0990594445538704</v>
      </c>
      <c r="CJ13" s="10">
        <v>0.13122160187655557</v>
      </c>
      <c r="CK13" s="10"/>
      <c r="CL13" s="10">
        <v>0.18268105359285186</v>
      </c>
      <c r="CM13" s="10">
        <v>0.032162157322685195</v>
      </c>
      <c r="CN13" s="10"/>
      <c r="CO13" s="10">
        <v>0.0668972872311852</v>
      </c>
      <c r="CP13" s="10">
        <v>0.11321079377585189</v>
      </c>
      <c r="CQ13" s="10">
        <v>0.024443239565240745</v>
      </c>
      <c r="CR13" s="10">
        <v>0.12864862929074078</v>
      </c>
      <c r="CS13" s="10">
        <v>0.07075674610990743</v>
      </c>
      <c r="CT13" s="10">
        <v>0.12607565670492596</v>
      </c>
      <c r="CU13" s="10"/>
      <c r="CV13" s="10"/>
      <c r="CW13" s="10"/>
      <c r="DB13" s="10"/>
    </row>
    <row r="14" spans="1:106" ht="12.75">
      <c r="A14" s="3" t="s">
        <v>31</v>
      </c>
      <c r="B14" s="10">
        <v>0</v>
      </c>
      <c r="C14" s="10">
        <v>0.009948519249753207</v>
      </c>
      <c r="D14" s="10"/>
      <c r="E14" s="10">
        <v>0.013264692333004277</v>
      </c>
      <c r="F14" s="10">
        <v>0</v>
      </c>
      <c r="G14" s="10"/>
      <c r="H14" s="10">
        <v>0</v>
      </c>
      <c r="I14" s="10">
        <v>0.016580865416255346</v>
      </c>
      <c r="J14" s="10"/>
      <c r="K14" s="10">
        <v>0.02155512504113195</v>
      </c>
      <c r="L14" s="10">
        <v>0.0049742596248766036</v>
      </c>
      <c r="M14" s="10">
        <v>0.008290432708127673</v>
      </c>
      <c r="N14" s="10">
        <v>0.01492277887462981</v>
      </c>
      <c r="O14" s="10">
        <v>0.019897038499506414</v>
      </c>
      <c r="P14" s="10">
        <v>0.006632346166502138</v>
      </c>
      <c r="Q14" s="10">
        <v>0.013264692333004277</v>
      </c>
      <c r="R14" s="10">
        <v>0.011606605791378743</v>
      </c>
      <c r="S14" s="10">
        <v>0.0016580865416255346</v>
      </c>
      <c r="T14" s="10">
        <v>0</v>
      </c>
      <c r="U14" s="10">
        <v>0.013264692333004277</v>
      </c>
      <c r="V14" s="10">
        <v>0.008290432708127673</v>
      </c>
      <c r="W14" s="10">
        <v>0.011606605791378743</v>
      </c>
      <c r="X14" s="10">
        <v>0.008290432708127673</v>
      </c>
      <c r="Y14" s="10"/>
      <c r="Z14" s="10">
        <v>0.011606605791378743</v>
      </c>
      <c r="AA14" s="10">
        <v>0.0049742596248766036</v>
      </c>
      <c r="AB14" s="10">
        <v>0</v>
      </c>
      <c r="AC14" s="10">
        <v>0.023213211582757486</v>
      </c>
      <c r="AD14" s="10"/>
      <c r="AE14" s="10">
        <v>0.02155512504113195</v>
      </c>
      <c r="AF14" s="10">
        <v>0.17907334649555773</v>
      </c>
      <c r="AG14" s="10">
        <v>0.009948519249753207</v>
      </c>
      <c r="AH14" s="10">
        <v>0.016580865416255346</v>
      </c>
      <c r="AI14" s="10">
        <v>0.0049742596248766036</v>
      </c>
      <c r="AJ14" s="10">
        <v>0.0049742596248766036</v>
      </c>
      <c r="AK14" s="10"/>
      <c r="AL14" s="10">
        <v>0.02487129812438302</v>
      </c>
      <c r="AM14" s="10">
        <v>0.02487129812438302</v>
      </c>
      <c r="AN14" s="10">
        <v>0</v>
      </c>
      <c r="AO14" s="10">
        <v>0.013264692333004277</v>
      </c>
      <c r="AP14" s="10">
        <v>0.0016580865416255346</v>
      </c>
      <c r="AQ14" s="10">
        <v>0.0049742596248766036</v>
      </c>
      <c r="AR14" s="10">
        <v>0.06632346166502139</v>
      </c>
      <c r="AS14" s="10">
        <v>0.009948519249753207</v>
      </c>
      <c r="AT14" s="10">
        <v>0.01823895195788088</v>
      </c>
      <c r="AU14" s="10"/>
      <c r="AV14" s="10">
        <v>0</v>
      </c>
      <c r="AW14" s="10">
        <v>0.008290432708127673</v>
      </c>
      <c r="AX14" s="10">
        <v>0.02984555774925962</v>
      </c>
      <c r="AY14" s="10">
        <v>0.019897038499506414</v>
      </c>
      <c r="AZ14" s="10">
        <v>0.009948519249753207</v>
      </c>
      <c r="BA14" s="10">
        <v>0.013264692333004277</v>
      </c>
      <c r="BB14" s="10">
        <v>0.0049742596248766036</v>
      </c>
      <c r="BC14" s="10">
        <v>0.0016580865416255346</v>
      </c>
      <c r="BD14" s="10">
        <v>0.006632346166502138</v>
      </c>
      <c r="BE14" s="10">
        <v>0.019897038499506414</v>
      </c>
      <c r="BF14" s="10"/>
      <c r="BG14" s="10">
        <v>0</v>
      </c>
      <c r="BH14" s="10">
        <v>0.01492277887462981</v>
      </c>
      <c r="BI14" s="10">
        <v>0.0049742596248766036</v>
      </c>
      <c r="BJ14" s="10">
        <v>0.016580865416255346</v>
      </c>
      <c r="BK14" s="10"/>
      <c r="BL14" s="10">
        <v>0</v>
      </c>
      <c r="BM14" s="10">
        <v>0</v>
      </c>
      <c r="BN14" s="10"/>
      <c r="BO14" s="10">
        <v>0.019897038499506414</v>
      </c>
      <c r="BP14" s="10">
        <v>0.01823895195788088</v>
      </c>
      <c r="BQ14" s="10"/>
      <c r="BR14" s="10">
        <v>0</v>
      </c>
      <c r="BS14" s="10">
        <v>0.009948519249753207</v>
      </c>
      <c r="BT14" s="10">
        <v>0.01492277887462981</v>
      </c>
      <c r="BU14" s="10">
        <v>0.01823895195788088</v>
      </c>
      <c r="BV14" s="10">
        <v>0.038135990457387296</v>
      </c>
      <c r="BW14" s="10"/>
      <c r="BX14" s="10">
        <v>0</v>
      </c>
      <c r="BY14" s="10">
        <v>0.026529384666008553</v>
      </c>
      <c r="BZ14" s="10">
        <v>0</v>
      </c>
      <c r="CA14" s="10">
        <v>0.008290432708127673</v>
      </c>
      <c r="CB14" s="10">
        <v>0.009948519249753207</v>
      </c>
      <c r="CC14" s="10"/>
      <c r="CD14" s="10">
        <v>0</v>
      </c>
      <c r="CE14" s="10">
        <v>0.02487129812438302</v>
      </c>
      <c r="CF14" s="10">
        <v>0.006632346166502138</v>
      </c>
      <c r="CG14" s="10">
        <v>0.009948519249753207</v>
      </c>
      <c r="CH14" s="10"/>
      <c r="CI14" s="10">
        <v>0</v>
      </c>
      <c r="CJ14" s="10">
        <v>0.019897038499506414</v>
      </c>
      <c r="CK14" s="10"/>
      <c r="CL14" s="10">
        <v>0.038135990457387296</v>
      </c>
      <c r="CM14" s="10">
        <v>0.008290432708127673</v>
      </c>
      <c r="CN14" s="10"/>
      <c r="CO14" s="10">
        <v>0.016580865416255346</v>
      </c>
      <c r="CP14" s="10">
        <v>0.016580865416255346</v>
      </c>
      <c r="CQ14" s="10">
        <v>0.008290432708127673</v>
      </c>
      <c r="CR14" s="10">
        <v>0.016580865416255346</v>
      </c>
      <c r="CS14" s="10">
        <v>0.006632346166502138</v>
      </c>
      <c r="CT14" s="10">
        <v>0.013264692333004277</v>
      </c>
      <c r="CU14" s="10"/>
      <c r="CV14" s="10"/>
      <c r="CW14" s="10"/>
      <c r="DB14" s="10"/>
    </row>
    <row r="15" spans="1:106" ht="12.75">
      <c r="A15" s="3" t="s">
        <v>32</v>
      </c>
      <c r="B15" s="10">
        <v>10.34278754491018</v>
      </c>
      <c r="C15" s="10">
        <v>10.016777060878244</v>
      </c>
      <c r="D15" s="10"/>
      <c r="E15" s="10">
        <v>9.430517864271458</v>
      </c>
      <c r="F15" s="10">
        <v>9.343768293413175</v>
      </c>
      <c r="G15" s="10"/>
      <c r="H15" s="10">
        <v>9.33397398702595</v>
      </c>
      <c r="I15" s="10">
        <v>9.35776015968064</v>
      </c>
      <c r="J15" s="10"/>
      <c r="K15" s="10">
        <v>10.660402909181638</v>
      </c>
      <c r="L15" s="10">
        <v>10.563859031936127</v>
      </c>
      <c r="M15" s="10">
        <v>10.163691656686627</v>
      </c>
      <c r="N15" s="10">
        <v>9.721548682634731</v>
      </c>
      <c r="O15" s="10">
        <v>9.62500480538922</v>
      </c>
      <c r="P15" s="10">
        <v>9.08911632734531</v>
      </c>
      <c r="Q15" s="10">
        <v>9.297595134730539</v>
      </c>
      <c r="R15" s="10">
        <v>9.815294186626746</v>
      </c>
      <c r="S15" s="10">
        <v>8.951996037924152</v>
      </c>
      <c r="T15" s="10">
        <v>9.318582934131737</v>
      </c>
      <c r="U15" s="10">
        <v>9.942620169660678</v>
      </c>
      <c r="V15" s="10">
        <v>9.606815379241517</v>
      </c>
      <c r="W15" s="10">
        <v>9.592823512974052</v>
      </c>
      <c r="X15" s="10">
        <v>9.72994380239521</v>
      </c>
      <c r="Y15" s="10"/>
      <c r="Z15" s="10">
        <v>0.14831378243512974</v>
      </c>
      <c r="AA15" s="10">
        <v>9.199652070858285</v>
      </c>
      <c r="AB15" s="10">
        <v>0.06296339820359281</v>
      </c>
      <c r="AC15" s="10">
        <v>8.763105843313374</v>
      </c>
      <c r="AD15" s="10"/>
      <c r="AE15" s="10">
        <v>0.03358047904191617</v>
      </c>
      <c r="AF15" s="10">
        <v>2.072195394211577</v>
      </c>
      <c r="AG15" s="10">
        <v>0.05456827844311377</v>
      </c>
      <c r="AH15" s="10">
        <v>9.07792283433134</v>
      </c>
      <c r="AI15" s="10">
        <v>9.895047824351296</v>
      </c>
      <c r="AJ15" s="10">
        <v>9.706157629740519</v>
      </c>
      <c r="AK15" s="10"/>
      <c r="AL15" s="10">
        <v>10.1538973502994</v>
      </c>
      <c r="AM15" s="10">
        <v>9.763524281437125</v>
      </c>
      <c r="AN15" s="10">
        <v>9.98179739520958</v>
      </c>
      <c r="AO15" s="10">
        <v>10.400154196606787</v>
      </c>
      <c r="AP15" s="10">
        <v>9.900644570858283</v>
      </c>
      <c r="AQ15" s="10">
        <v>8.701541631736527</v>
      </c>
      <c r="AR15" s="10">
        <v>7.987956452095808</v>
      </c>
      <c r="AS15" s="10">
        <v>8.095693822355289</v>
      </c>
      <c r="AT15" s="10">
        <v>8.150262100798404</v>
      </c>
      <c r="AU15" s="10"/>
      <c r="AV15" s="10">
        <v>8.995370823353294</v>
      </c>
      <c r="AW15" s="10">
        <v>8.88063751996008</v>
      </c>
      <c r="AX15" s="10">
        <v>9.058334221556887</v>
      </c>
      <c r="AY15" s="10">
        <v>9.820890933133732</v>
      </c>
      <c r="AZ15" s="10">
        <v>8.407712440119761</v>
      </c>
      <c r="BA15" s="10">
        <v>8.099891382235528</v>
      </c>
      <c r="BB15" s="10">
        <v>8.174048273453094</v>
      </c>
      <c r="BC15" s="10">
        <v>10.81991018463074</v>
      </c>
      <c r="BD15" s="10">
        <v>10.769539466067865</v>
      </c>
      <c r="BE15" s="10">
        <v>9.83768117265469</v>
      </c>
      <c r="BF15" s="10"/>
      <c r="BG15" s="10">
        <v>8.245406791417166</v>
      </c>
      <c r="BH15" s="10">
        <v>8.637179046906187</v>
      </c>
      <c r="BI15" s="10">
        <v>9.098910633732535</v>
      </c>
      <c r="BJ15" s="10">
        <v>9.042943168662674</v>
      </c>
      <c r="BK15" s="10"/>
      <c r="BL15" s="10">
        <v>8.757509096806388</v>
      </c>
      <c r="BM15" s="10">
        <v>9.042943168662674</v>
      </c>
      <c r="BN15" s="10"/>
      <c r="BO15" s="10">
        <v>9.951015289421157</v>
      </c>
      <c r="BP15" s="10">
        <v>9.76632265469062</v>
      </c>
      <c r="BQ15" s="10"/>
      <c r="BR15" s="10">
        <v>9.208047190618764</v>
      </c>
      <c r="BS15" s="10">
        <v>8.88903263972056</v>
      </c>
      <c r="BT15" s="10">
        <v>9.07232608782435</v>
      </c>
      <c r="BU15" s="10">
        <v>9.591424326347306</v>
      </c>
      <c r="BV15" s="10">
        <v>8.494462010978044</v>
      </c>
      <c r="BW15" s="10"/>
      <c r="BX15" s="10">
        <v>8.924012305389223</v>
      </c>
      <c r="BY15" s="10">
        <v>8.81627493512974</v>
      </c>
      <c r="BZ15" s="10">
        <v>9.736939735528942</v>
      </c>
      <c r="CA15" s="10">
        <v>9.833483612774451</v>
      </c>
      <c r="CB15" s="10">
        <v>9.73833892215569</v>
      </c>
      <c r="CC15" s="10"/>
      <c r="CD15" s="10">
        <v>9.788709640718563</v>
      </c>
      <c r="CE15" s="10">
        <v>9.883854331337327</v>
      </c>
      <c r="CF15" s="10">
        <v>10.165090843313374</v>
      </c>
      <c r="CG15" s="10">
        <v>9.076523647704592</v>
      </c>
      <c r="CH15" s="10"/>
      <c r="CI15" s="10">
        <v>9.132491112774451</v>
      </c>
      <c r="CJ15" s="10">
        <v>9.111503313373253</v>
      </c>
      <c r="CK15" s="10"/>
      <c r="CL15" s="10">
        <v>8.933806611776447</v>
      </c>
      <c r="CM15" s="10">
        <v>9.10030982035928</v>
      </c>
      <c r="CN15" s="10"/>
      <c r="CO15" s="10">
        <v>0</v>
      </c>
      <c r="CP15" s="10">
        <v>7.958573532934132</v>
      </c>
      <c r="CQ15" s="10">
        <v>0.04897153193612775</v>
      </c>
      <c r="CR15" s="10">
        <v>8.070508463073852</v>
      </c>
      <c r="CS15" s="10">
        <v>8.360140094810378</v>
      </c>
      <c r="CT15" s="10">
        <v>8.334954735528942</v>
      </c>
      <c r="CU15" s="10"/>
      <c r="CV15" s="10"/>
      <c r="CW15" s="10"/>
      <c r="DB15" s="10"/>
    </row>
    <row r="16" spans="1:106" ht="12.75">
      <c r="A16" s="3" t="s">
        <v>33</v>
      </c>
      <c r="B16" s="10">
        <v>0</v>
      </c>
      <c r="C16" s="10">
        <v>0.018077170628708727</v>
      </c>
      <c r="D16" s="10"/>
      <c r="E16" s="10">
        <v>0.012912264734791946</v>
      </c>
      <c r="F16" s="10">
        <v>0.03744556773089665</v>
      </c>
      <c r="G16" s="10"/>
      <c r="H16" s="10">
        <v>0.02840698241654228</v>
      </c>
      <c r="I16" s="10">
        <v>0.0477753795187302</v>
      </c>
      <c r="J16" s="10"/>
      <c r="K16" s="10">
        <v>0.04002802067785503</v>
      </c>
      <c r="L16" s="10">
        <v>0.027115755943063088</v>
      </c>
      <c r="M16" s="10">
        <v>0.012912264734791946</v>
      </c>
      <c r="N16" s="10">
        <v>0.018077170628708727</v>
      </c>
      <c r="O16" s="10">
        <v>0.04519292657177181</v>
      </c>
      <c r="P16" s="10">
        <v>0.029698208890021477</v>
      </c>
      <c r="Q16" s="10">
        <v>0.007747358840875168</v>
      </c>
      <c r="R16" s="10">
        <v>0.04519292657177181</v>
      </c>
      <c r="S16" s="10">
        <v>0.036154341257417455</v>
      </c>
      <c r="T16" s="10">
        <v>0.018077170628708727</v>
      </c>
      <c r="U16" s="10">
        <v>0.006456132367395973</v>
      </c>
      <c r="V16" s="10">
        <v>0.027115755943063088</v>
      </c>
      <c r="W16" s="10">
        <v>0.009038585314354364</v>
      </c>
      <c r="X16" s="10">
        <v>0.02195085004914631</v>
      </c>
      <c r="Y16" s="10"/>
      <c r="Z16" s="10">
        <v>0</v>
      </c>
      <c r="AA16" s="10">
        <v>0</v>
      </c>
      <c r="AB16" s="10">
        <v>0.023242076522625502</v>
      </c>
      <c r="AC16" s="10">
        <v>0</v>
      </c>
      <c r="AD16" s="10"/>
      <c r="AE16" s="10">
        <v>0.036154341257417455</v>
      </c>
      <c r="AF16" s="10">
        <v>0.059396417780042954</v>
      </c>
      <c r="AG16" s="10">
        <v>0.041319247151334226</v>
      </c>
      <c r="AH16" s="10">
        <v>0.024533302996104695</v>
      </c>
      <c r="AI16" s="10">
        <v>0</v>
      </c>
      <c r="AJ16" s="10">
        <v>0.038736794204375834</v>
      </c>
      <c r="AK16" s="10"/>
      <c r="AL16" s="10">
        <v>0.034863114783938255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0.007747358840875168</v>
      </c>
      <c r="AS16" s="10">
        <v>0</v>
      </c>
      <c r="AT16" s="10">
        <v>0.006456132367395973</v>
      </c>
      <c r="AU16" s="10"/>
      <c r="AV16" s="10">
        <v>0</v>
      </c>
      <c r="AW16" s="10">
        <v>0</v>
      </c>
      <c r="AX16" s="10">
        <v>0.020659623575667113</v>
      </c>
      <c r="AY16" s="10">
        <v>0</v>
      </c>
      <c r="AZ16" s="10">
        <v>0</v>
      </c>
      <c r="BA16" s="10">
        <v>0</v>
      </c>
      <c r="BB16" s="10">
        <v>0</v>
      </c>
      <c r="BC16" s="10">
        <v>0.002582452946958389</v>
      </c>
      <c r="BD16" s="10">
        <v>0</v>
      </c>
      <c r="BE16" s="10">
        <v>0</v>
      </c>
      <c r="BF16" s="10"/>
      <c r="BG16" s="10">
        <v>0</v>
      </c>
      <c r="BH16" s="10">
        <v>0.009038585314354364</v>
      </c>
      <c r="BI16" s="10">
        <v>0</v>
      </c>
      <c r="BJ16" s="10">
        <v>0</v>
      </c>
      <c r="BK16" s="10"/>
      <c r="BL16" s="10">
        <v>0</v>
      </c>
      <c r="BM16" s="10">
        <v>0.02582452946958389</v>
      </c>
      <c r="BN16" s="10"/>
      <c r="BO16" s="10">
        <v>0.007747358840875168</v>
      </c>
      <c r="BP16" s="10">
        <v>0.020659623575667113</v>
      </c>
      <c r="BQ16" s="10"/>
      <c r="BR16" s="10">
        <v>0.046484153045251005</v>
      </c>
      <c r="BS16" s="10">
        <v>0</v>
      </c>
      <c r="BT16" s="10">
        <v>0.02840698241654228</v>
      </c>
      <c r="BU16" s="10">
        <v>0.011621038261312751</v>
      </c>
      <c r="BV16" s="10">
        <v>0.04002802067785503</v>
      </c>
      <c r="BW16" s="10"/>
      <c r="BX16" s="10">
        <v>0.012912264734791946</v>
      </c>
      <c r="BY16" s="10">
        <v>0.007747358840875168</v>
      </c>
      <c r="BZ16" s="10">
        <v>0.0012912264734791946</v>
      </c>
      <c r="CA16" s="10">
        <v>0</v>
      </c>
      <c r="CB16" s="10">
        <v>0</v>
      </c>
      <c r="CC16" s="10"/>
      <c r="CD16" s="10">
        <v>0</v>
      </c>
      <c r="CE16" s="10">
        <v>0.011621038261312751</v>
      </c>
      <c r="CF16" s="10">
        <v>0.01420349120827114</v>
      </c>
      <c r="CG16" s="10">
        <v>0.023242076522625502</v>
      </c>
      <c r="CH16" s="10"/>
      <c r="CI16" s="10">
        <v>0.005164905893916778</v>
      </c>
      <c r="CJ16" s="10">
        <v>0.041319247151334226</v>
      </c>
      <c r="CK16" s="10"/>
      <c r="CL16" s="10">
        <v>0.005164905893916778</v>
      </c>
      <c r="CM16" s="10">
        <v>0</v>
      </c>
      <c r="CN16" s="10"/>
      <c r="CO16" s="10">
        <v>0</v>
      </c>
      <c r="CP16" s="10">
        <v>0.011621038261312751</v>
      </c>
      <c r="CQ16" s="10">
        <v>0</v>
      </c>
      <c r="CR16" s="10">
        <v>0.018077170628708727</v>
      </c>
      <c r="CS16" s="10">
        <v>0.012912264734791946</v>
      </c>
      <c r="CT16" s="10">
        <v>0.018077170628708727</v>
      </c>
      <c r="CU16" s="10"/>
      <c r="CV16" s="10"/>
      <c r="CW16" s="10"/>
      <c r="DB16" s="10"/>
    </row>
    <row r="17" spans="1:106" ht="14.25">
      <c r="A17" s="3" t="s">
        <v>50</v>
      </c>
      <c r="B17" s="10">
        <v>5.608892182620118</v>
      </c>
      <c r="C17" s="10">
        <v>5.828610862208458</v>
      </c>
      <c r="D17" s="10"/>
      <c r="E17" s="10">
        <v>6.189866114537751</v>
      </c>
      <c r="F17" s="10">
        <v>6.160210832630124</v>
      </c>
      <c r="G17" s="10"/>
      <c r="H17" s="10">
        <v>6.309835209527703</v>
      </c>
      <c r="I17" s="10">
        <v>6.129207583363057</v>
      </c>
      <c r="J17" s="10"/>
      <c r="K17" s="10">
        <v>5.503750728583981</v>
      </c>
      <c r="L17" s="10">
        <v>5.7382970491261345</v>
      </c>
      <c r="M17" s="10">
        <v>5.606196247901243</v>
      </c>
      <c r="N17" s="10">
        <v>5.976887271746601</v>
      </c>
      <c r="O17" s="10">
        <v>5.835350699005645</v>
      </c>
      <c r="P17" s="10">
        <v>6.153470995832936</v>
      </c>
      <c r="Q17" s="10">
        <v>6.233001070039757</v>
      </c>
      <c r="R17" s="10">
        <v>5.8865734586642775</v>
      </c>
      <c r="S17" s="10">
        <v>6.251872613071884</v>
      </c>
      <c r="T17" s="10">
        <v>6.134599452800808</v>
      </c>
      <c r="U17" s="10">
        <v>5.827262894849021</v>
      </c>
      <c r="V17" s="10">
        <v>5.800303547660267</v>
      </c>
      <c r="W17" s="10">
        <v>5.8205230580518315</v>
      </c>
      <c r="X17" s="10">
        <v>5.754472657439387</v>
      </c>
      <c r="Y17" s="10"/>
      <c r="Z17" s="10">
        <v>0.22106664694777686</v>
      </c>
      <c r="AA17" s="10">
        <v>5.906792969055842</v>
      </c>
      <c r="AB17" s="10">
        <v>0.16714795257027032</v>
      </c>
      <c r="AC17" s="10">
        <v>6.067201084828924</v>
      </c>
      <c r="AD17" s="10"/>
      <c r="AE17" s="10">
        <v>0.22915445110440286</v>
      </c>
      <c r="AF17" s="10">
        <v>1.1916031457428948</v>
      </c>
      <c r="AG17" s="10">
        <v>0.19545526711846123</v>
      </c>
      <c r="AH17" s="10">
        <v>6.107640105612054</v>
      </c>
      <c r="AI17" s="10">
        <v>5.986323043262664</v>
      </c>
      <c r="AJ17" s="10">
        <v>5.997106782138166</v>
      </c>
      <c r="AK17" s="10"/>
      <c r="AL17" s="10">
        <v>5.828610862208458</v>
      </c>
      <c r="AM17" s="10">
        <v>6.114379942409242</v>
      </c>
      <c r="AN17" s="10">
        <v>5.937796218322909</v>
      </c>
      <c r="AO17" s="10">
        <v>5.750428755361073</v>
      </c>
      <c r="AP17" s="10">
        <v>5.86770191563215</v>
      </c>
      <c r="AQ17" s="10">
        <v>6.557861203664234</v>
      </c>
      <c r="AR17" s="10">
        <v>6.729053058312817</v>
      </c>
      <c r="AS17" s="10">
        <v>6.739836797188318</v>
      </c>
      <c r="AT17" s="10">
        <v>6.797799393644138</v>
      </c>
      <c r="AU17" s="10"/>
      <c r="AV17" s="10">
        <v>6.472939260019661</v>
      </c>
      <c r="AW17" s="10">
        <v>6.5079864113650405</v>
      </c>
      <c r="AX17" s="10">
        <v>6.470243325300785</v>
      </c>
      <c r="AY17" s="10">
        <v>5.851526307318898</v>
      </c>
      <c r="AZ17" s="10">
        <v>6.584820550852987</v>
      </c>
      <c r="BA17" s="10">
        <v>6.609083963322865</v>
      </c>
      <c r="BB17" s="10">
        <v>6.663002657700372</v>
      </c>
      <c r="BC17" s="10">
        <v>5.41208894814222</v>
      </c>
      <c r="BD17" s="10">
        <v>5.374345862077965</v>
      </c>
      <c r="BE17" s="10">
        <v>5.843438503162273</v>
      </c>
      <c r="BF17" s="10"/>
      <c r="BG17" s="10">
        <v>7.005386366997539</v>
      </c>
      <c r="BH17" s="10">
        <v>6.849022153302769</v>
      </c>
      <c r="BI17" s="10">
        <v>6.491810803051788</v>
      </c>
      <c r="BJ17" s="10">
        <v>6.388017316375088</v>
      </c>
      <c r="BK17" s="10"/>
      <c r="BL17" s="10">
        <v>6.784319720049762</v>
      </c>
      <c r="BM17" s="10">
        <v>6.36914577334296</v>
      </c>
      <c r="BN17" s="10"/>
      <c r="BO17" s="10">
        <v>6.020022227248606</v>
      </c>
      <c r="BP17" s="10">
        <v>6.103596203533741</v>
      </c>
      <c r="BQ17" s="10"/>
      <c r="BR17" s="10">
        <v>6.357014067108022</v>
      </c>
      <c r="BS17" s="10">
        <v>6.569992909899172</v>
      </c>
      <c r="BT17" s="10">
        <v>6.44463194547147</v>
      </c>
      <c r="BU17" s="10">
        <v>6.020022227248606</v>
      </c>
      <c r="BV17" s="10">
        <v>6.823410773473454</v>
      </c>
      <c r="BW17" s="10"/>
      <c r="BX17" s="10">
        <v>6.605040061244552</v>
      </c>
      <c r="BY17" s="10">
        <v>6.552469334226482</v>
      </c>
      <c r="BZ17" s="10">
        <v>6.080680758423301</v>
      </c>
      <c r="CA17" s="10">
        <v>5.8730937850699005</v>
      </c>
      <c r="CB17" s="10">
        <v>5.889269393383152</v>
      </c>
      <c r="CC17" s="10"/>
      <c r="CD17" s="10">
        <v>5.88522549130484</v>
      </c>
      <c r="CE17" s="10">
        <v>5.755820624798823</v>
      </c>
      <c r="CF17" s="10">
        <v>5.687074289467503</v>
      </c>
      <c r="CG17" s="10">
        <v>6.412280728844966</v>
      </c>
      <c r="CH17" s="10"/>
      <c r="CI17" s="10">
        <v>6.414976663563841</v>
      </c>
      <c r="CJ17" s="10">
        <v>6.402844957328902</v>
      </c>
      <c r="CK17" s="10"/>
      <c r="CL17" s="10">
        <v>6.7250091562345045</v>
      </c>
      <c r="CM17" s="10">
        <v>6.489114868332913</v>
      </c>
      <c r="CN17" s="10"/>
      <c r="CO17" s="10">
        <v>0.38282273008029644</v>
      </c>
      <c r="CP17" s="10">
        <v>6.787015654768637</v>
      </c>
      <c r="CQ17" s="10">
        <v>0.3059885905923497</v>
      </c>
      <c r="CR17" s="10">
        <v>6.699397776405188</v>
      </c>
      <c r="CS17" s="10">
        <v>6.648175016746558</v>
      </c>
      <c r="CT17" s="10">
        <v>6.599648191806802</v>
      </c>
      <c r="CU17" s="10"/>
      <c r="CV17" s="10"/>
      <c r="CW17" s="10"/>
      <c r="DB17" s="10"/>
    </row>
    <row r="18" spans="1:106" ht="14.25">
      <c r="A18" s="3" t="s">
        <v>51</v>
      </c>
      <c r="B18" s="10">
        <v>0.05059258861439313</v>
      </c>
      <c r="C18" s="10">
        <v>0.12527688609278295</v>
      </c>
      <c r="D18" s="10"/>
      <c r="E18" s="10">
        <v>0.10479893355838575</v>
      </c>
      <c r="F18" s="10">
        <v>0.1192539588767838</v>
      </c>
      <c r="G18" s="10"/>
      <c r="H18" s="10">
        <v>0.13973191141118102</v>
      </c>
      <c r="I18" s="10">
        <v>0.15298235128637921</v>
      </c>
      <c r="J18" s="10"/>
      <c r="K18" s="10">
        <v>0.22405289243516954</v>
      </c>
      <c r="L18" s="10">
        <v>0.12407230064958312</v>
      </c>
      <c r="M18" s="10">
        <v>0.286691335481561</v>
      </c>
      <c r="N18" s="10">
        <v>0.3047601171295586</v>
      </c>
      <c r="O18" s="10">
        <v>0.27464548104956266</v>
      </c>
      <c r="P18" s="10">
        <v>0.28789592092476085</v>
      </c>
      <c r="Q18" s="10">
        <v>0.3095784589023579</v>
      </c>
      <c r="R18" s="10">
        <v>0.23971250319676743</v>
      </c>
      <c r="S18" s="10">
        <v>0.338488509539154</v>
      </c>
      <c r="T18" s="10">
        <v>0.2553721139583653</v>
      </c>
      <c r="U18" s="10">
        <v>0.16020986394557823</v>
      </c>
      <c r="V18" s="10">
        <v>0.23730333231036776</v>
      </c>
      <c r="W18" s="10">
        <v>0.4059452943583448</v>
      </c>
      <c r="X18" s="10">
        <v>0.4228094905631425</v>
      </c>
      <c r="Y18" s="10"/>
      <c r="Z18" s="10">
        <v>17.701383087821593</v>
      </c>
      <c r="AA18" s="10">
        <v>0.5408588639967266</v>
      </c>
      <c r="AB18" s="10">
        <v>18.16514848345353</v>
      </c>
      <c r="AC18" s="10">
        <v>0.8528464937854839</v>
      </c>
      <c r="AD18" s="10"/>
      <c r="AE18" s="10">
        <v>18.166353068896733</v>
      </c>
      <c r="AF18" s="10">
        <v>14.20688071709887</v>
      </c>
      <c r="AG18" s="10">
        <v>17.989279008746355</v>
      </c>
      <c r="AH18" s="10">
        <v>0.5456772057695259</v>
      </c>
      <c r="AI18" s="10">
        <v>0.21080245255997135</v>
      </c>
      <c r="AJ18" s="10">
        <v>0.20718869623037184</v>
      </c>
      <c r="AK18" s="10"/>
      <c r="AL18" s="10">
        <v>0.1288906424223825</v>
      </c>
      <c r="AM18" s="10">
        <v>0.12527688609278295</v>
      </c>
      <c r="AN18" s="10">
        <v>0.05782010127359214</v>
      </c>
      <c r="AO18" s="10">
        <v>0.033728392409595416</v>
      </c>
      <c r="AP18" s="10">
        <v>0.06625219937599099</v>
      </c>
      <c r="AQ18" s="10">
        <v>0.27705465193596235</v>
      </c>
      <c r="AR18" s="10">
        <v>0.43003700322234156</v>
      </c>
      <c r="AS18" s="10">
        <v>0.4216049051199427</v>
      </c>
      <c r="AT18" s="10">
        <v>0.404740708915145</v>
      </c>
      <c r="AU18" s="10"/>
      <c r="AV18" s="10">
        <v>0.14816400951357986</v>
      </c>
      <c r="AW18" s="10">
        <v>0.20839328167357168</v>
      </c>
      <c r="AX18" s="10">
        <v>0.17827864559357576</v>
      </c>
      <c r="AY18" s="10">
        <v>0.25175835762876575</v>
      </c>
      <c r="AZ18" s="10">
        <v>0.24453084496956679</v>
      </c>
      <c r="BA18" s="10">
        <v>0.3951040253695463</v>
      </c>
      <c r="BB18" s="10">
        <v>0.42883241777914166</v>
      </c>
      <c r="BC18" s="10">
        <v>0.2192345506623702</v>
      </c>
      <c r="BD18" s="10">
        <v>0.24814460129916624</v>
      </c>
      <c r="BE18" s="10">
        <v>0.21562079433277068</v>
      </c>
      <c r="BF18" s="10"/>
      <c r="BG18" s="10">
        <v>0.03131922152319574</v>
      </c>
      <c r="BH18" s="10">
        <v>0.03613756329599509</v>
      </c>
      <c r="BI18" s="10">
        <v>0.1023897626719861</v>
      </c>
      <c r="BJ18" s="10">
        <v>0.1096172753311851</v>
      </c>
      <c r="BK18" s="10"/>
      <c r="BL18" s="10">
        <v>0.09395766456958723</v>
      </c>
      <c r="BM18" s="10">
        <v>0.07950263925118921</v>
      </c>
      <c r="BN18" s="10"/>
      <c r="BO18" s="10">
        <v>0.1830969873663751</v>
      </c>
      <c r="BP18" s="10">
        <v>0.21802996521917034</v>
      </c>
      <c r="BQ18" s="10"/>
      <c r="BR18" s="10">
        <v>0.10600351900158557</v>
      </c>
      <c r="BS18" s="10">
        <v>0.1228677152063833</v>
      </c>
      <c r="BT18" s="10">
        <v>0.1457548386271802</v>
      </c>
      <c r="BU18" s="10">
        <v>0.05420634494399263</v>
      </c>
      <c r="BV18" s="10">
        <v>0.11082186077438494</v>
      </c>
      <c r="BW18" s="10"/>
      <c r="BX18" s="10">
        <v>0.0433650759551941</v>
      </c>
      <c r="BY18" s="10">
        <v>0.04697883228479362</v>
      </c>
      <c r="BZ18" s="10">
        <v>0.07709346836478952</v>
      </c>
      <c r="CA18" s="10">
        <v>0.10479893355838575</v>
      </c>
      <c r="CB18" s="10">
        <v>0.18671074369597462</v>
      </c>
      <c r="CC18" s="10"/>
      <c r="CD18" s="10">
        <v>0.2095978671167715</v>
      </c>
      <c r="CE18" s="10">
        <v>0.1927336709119738</v>
      </c>
      <c r="CF18" s="10">
        <v>0.17466488926397625</v>
      </c>
      <c r="CG18" s="10">
        <v>0.11564020254718428</v>
      </c>
      <c r="CH18" s="10"/>
      <c r="CI18" s="10">
        <v>0.04456966139839394</v>
      </c>
      <c r="CJ18" s="10">
        <v>0.06384302848959132</v>
      </c>
      <c r="CK18" s="10"/>
      <c r="CL18" s="10">
        <v>0.01565961076159787</v>
      </c>
      <c r="CM18" s="10">
        <v>0.05661551583039231</v>
      </c>
      <c r="CN18" s="10"/>
      <c r="CO18" s="10">
        <v>17.978437739757556</v>
      </c>
      <c r="CP18" s="10">
        <v>0.51556256968953</v>
      </c>
      <c r="CQ18" s="10">
        <v>18.10973755306634</v>
      </c>
      <c r="CR18" s="10">
        <v>0.42883241777914166</v>
      </c>
      <c r="CS18" s="10">
        <v>0.44328744309753976</v>
      </c>
      <c r="CT18" s="10">
        <v>0.44931037031353893</v>
      </c>
      <c r="CU18" s="10"/>
      <c r="CV18" s="10"/>
      <c r="CW18" s="10"/>
      <c r="DB18" s="10"/>
    </row>
    <row r="19" spans="1:106" ht="12.75" customHeight="1">
      <c r="A19" s="3" t="s">
        <v>36</v>
      </c>
      <c r="B19" s="10">
        <v>99.20422539748131</v>
      </c>
      <c r="C19" s="10">
        <v>98.87463805388391</v>
      </c>
      <c r="D19" s="10"/>
      <c r="E19" s="10">
        <v>98.81137133575385</v>
      </c>
      <c r="F19" s="10">
        <v>98.77675646173358</v>
      </c>
      <c r="G19" s="10"/>
      <c r="H19" s="10">
        <v>99.95376019573305</v>
      </c>
      <c r="I19" s="10">
        <v>99.61328987860713</v>
      </c>
      <c r="J19" s="10"/>
      <c r="K19" s="10">
        <v>99.66264567059</v>
      </c>
      <c r="L19" s="10">
        <v>100.12918922448323</v>
      </c>
      <c r="M19" s="10">
        <v>99.15675990471556</v>
      </c>
      <c r="N19" s="10">
        <v>99.06253398531204</v>
      </c>
      <c r="O19" s="10">
        <v>99.33909688830006</v>
      </c>
      <c r="P19" s="10">
        <v>98.63804373563084</v>
      </c>
      <c r="Q19" s="10">
        <v>99.2680208742826</v>
      </c>
      <c r="R19" s="10">
        <v>96.11142561344879</v>
      </c>
      <c r="S19" s="10">
        <v>99.43453767233635</v>
      </c>
      <c r="T19" s="10">
        <v>99.26341949757371</v>
      </c>
      <c r="U19" s="10">
        <v>98.97391419477584</v>
      </c>
      <c r="V19" s="10">
        <v>98.48494731279109</v>
      </c>
      <c r="W19" s="10">
        <v>98.00666148911684</v>
      </c>
      <c r="X19" s="10">
        <v>98.69659906181454</v>
      </c>
      <c r="Y19" s="10"/>
      <c r="Z19" s="10">
        <v>100.43277077850212</v>
      </c>
      <c r="AA19" s="10">
        <v>99.16232703291674</v>
      </c>
      <c r="AB19" s="10">
        <v>101.19412962984387</v>
      </c>
      <c r="AC19" s="10">
        <v>99.48471879136801</v>
      </c>
      <c r="AD19" s="10"/>
      <c r="AE19" s="10">
        <v>100.96221485613356</v>
      </c>
      <c r="AF19" s="10">
        <v>99.32220041907885</v>
      </c>
      <c r="AG19" s="10">
        <v>101.42957919534</v>
      </c>
      <c r="AH19" s="10">
        <v>99.35481556903069</v>
      </c>
      <c r="AI19" s="10">
        <v>99.24018502151516</v>
      </c>
      <c r="AJ19" s="10">
        <v>98.88544063581189</v>
      </c>
      <c r="AK19" s="10"/>
      <c r="AL19" s="10">
        <v>99.47595405534854</v>
      </c>
      <c r="AM19" s="10">
        <v>98.98535259991928</v>
      </c>
      <c r="AN19" s="10">
        <v>98.65850524396839</v>
      </c>
      <c r="AO19" s="10">
        <v>98.30334657769615</v>
      </c>
      <c r="AP19" s="10">
        <v>99.29810014916147</v>
      </c>
      <c r="AQ19" s="10">
        <v>100.07021470650375</v>
      </c>
      <c r="AR19" s="10">
        <v>98.51790087119043</v>
      </c>
      <c r="AS19" s="10">
        <v>97.88611494355838</v>
      </c>
      <c r="AT19" s="10">
        <v>99.45609121864602</v>
      </c>
      <c r="AU19" s="10"/>
      <c r="AV19" s="10">
        <v>98.39465280148256</v>
      </c>
      <c r="AW19" s="10">
        <v>98.6973063407794</v>
      </c>
      <c r="AX19" s="10">
        <v>99.60722323996492</v>
      </c>
      <c r="AY19" s="10">
        <v>99.11698901785952</v>
      </c>
      <c r="AZ19" s="10">
        <v>99.0121050900251</v>
      </c>
      <c r="BA19" s="10">
        <v>98.97535029347829</v>
      </c>
      <c r="BB19" s="10">
        <v>99.79051716226515</v>
      </c>
      <c r="BC19" s="10">
        <v>99.99287003102465</v>
      </c>
      <c r="BD19" s="10">
        <v>99.69478502313767</v>
      </c>
      <c r="BE19" s="10">
        <v>99.27409456447504</v>
      </c>
      <c r="BF19" s="10"/>
      <c r="BG19" s="10">
        <v>99.24991464050805</v>
      </c>
      <c r="BH19" s="10">
        <v>99.66460139197532</v>
      </c>
      <c r="BI19" s="10">
        <v>97.51272058316769</v>
      </c>
      <c r="BJ19" s="10">
        <v>99.5981306010585</v>
      </c>
      <c r="BK19" s="10"/>
      <c r="BL19" s="10">
        <v>99.20121096516867</v>
      </c>
      <c r="BM19" s="10">
        <v>98.7925019177461</v>
      </c>
      <c r="BN19" s="10"/>
      <c r="BO19" s="10">
        <v>100.32338891756108</v>
      </c>
      <c r="BP19" s="10">
        <v>99.53562446173675</v>
      </c>
      <c r="BQ19" s="10"/>
      <c r="BR19" s="10">
        <v>99.1766937559447</v>
      </c>
      <c r="BS19" s="10">
        <v>99.84241517335198</v>
      </c>
      <c r="BT19" s="10">
        <v>99.79385847122106</v>
      </c>
      <c r="BU19" s="10">
        <v>99.29380988095235</v>
      </c>
      <c r="BV19" s="10">
        <v>99.89683767490416</v>
      </c>
      <c r="BW19" s="10"/>
      <c r="BX19" s="10">
        <v>99.52999141148834</v>
      </c>
      <c r="BY19" s="10">
        <v>99.54634337339344</v>
      </c>
      <c r="BZ19" s="10">
        <v>99.7263923284671</v>
      </c>
      <c r="CA19" s="10">
        <v>98.67540419582029</v>
      </c>
      <c r="CB19" s="10">
        <v>99.18590624821367</v>
      </c>
      <c r="CC19" s="10"/>
      <c r="CD19" s="10">
        <v>99.06609386278367</v>
      </c>
      <c r="CE19" s="10">
        <v>98.98653279709235</v>
      </c>
      <c r="CF19" s="10">
        <v>99.00763668056005</v>
      </c>
      <c r="CG19" s="10">
        <v>99.12278341793188</v>
      </c>
      <c r="CH19" s="10"/>
      <c r="CI19" s="10">
        <v>99.46127797232519</v>
      </c>
      <c r="CJ19" s="10">
        <v>99.20082546400467</v>
      </c>
      <c r="CK19" s="10"/>
      <c r="CL19" s="10">
        <v>100.25088244102527</v>
      </c>
      <c r="CM19" s="10">
        <v>99.41073961214339</v>
      </c>
      <c r="CN19" s="10"/>
      <c r="CO19" s="10">
        <v>100.84762819905819</v>
      </c>
      <c r="CP19" s="10">
        <v>98.89772406033148</v>
      </c>
      <c r="CQ19" s="10">
        <v>101.0723440791427</v>
      </c>
      <c r="CR19" s="10">
        <v>99.01249869436268</v>
      </c>
      <c r="CS19" s="10">
        <v>99.339010531563</v>
      </c>
      <c r="CT19" s="10">
        <v>99.46275996378809</v>
      </c>
      <c r="CU19" s="10"/>
      <c r="CV19" s="10"/>
      <c r="CW19" s="10"/>
      <c r="DB19" s="10"/>
    </row>
    <row r="20" spans="2:100" ht="4.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</row>
    <row r="21" spans="1:106" ht="12.75">
      <c r="A21" s="3" t="s">
        <v>37</v>
      </c>
      <c r="B21" s="11">
        <v>2.49255353073777</v>
      </c>
      <c r="C21" s="11">
        <v>2.519658881236729</v>
      </c>
      <c r="D21" s="11"/>
      <c r="E21" s="11">
        <v>2.536178848682089</v>
      </c>
      <c r="F21" s="11">
        <v>2.5423945026948362</v>
      </c>
      <c r="G21" s="11"/>
      <c r="H21" s="11">
        <v>2.5459189488227496</v>
      </c>
      <c r="I21" s="11">
        <v>2.540762775503321</v>
      </c>
      <c r="J21" s="11"/>
      <c r="K21" s="11">
        <v>2.494326775878634</v>
      </c>
      <c r="L21" s="11">
        <v>2.4927776188643294</v>
      </c>
      <c r="M21" s="11">
        <v>2.5013151589445566</v>
      </c>
      <c r="N21" s="11">
        <v>2.52451256684861</v>
      </c>
      <c r="O21" s="11">
        <v>2.535655979394819</v>
      </c>
      <c r="P21" s="11">
        <v>2.560287984726519</v>
      </c>
      <c r="Q21" s="11">
        <v>2.5536884230097736</v>
      </c>
      <c r="R21" s="11">
        <v>2.7099529485629272</v>
      </c>
      <c r="S21" s="11">
        <v>2.5625994705179367</v>
      </c>
      <c r="T21" s="11">
        <v>2.545288894994597</v>
      </c>
      <c r="U21" s="11">
        <v>2.51913793974206</v>
      </c>
      <c r="V21" s="11">
        <v>2.5300789535439483</v>
      </c>
      <c r="W21" s="11">
        <v>2.5418695093307413</v>
      </c>
      <c r="X21" s="11">
        <v>2.543072765635626</v>
      </c>
      <c r="Y21" s="11"/>
      <c r="Z21" s="11">
        <v>2.937581894813848</v>
      </c>
      <c r="AA21" s="11">
        <v>2.5710868347754356</v>
      </c>
      <c r="AB21" s="11">
        <v>2.943791357907096</v>
      </c>
      <c r="AC21" s="11">
        <v>2.5862915352350244</v>
      </c>
      <c r="AD21" s="11"/>
      <c r="AE21" s="11">
        <v>2.951619634562209</v>
      </c>
      <c r="AF21" s="11">
        <v>2.82586738148565</v>
      </c>
      <c r="AG21" s="11">
        <v>2.9600725270031756</v>
      </c>
      <c r="AH21" s="11">
        <v>2.572096608436104</v>
      </c>
      <c r="AI21" s="11">
        <v>2.5279584360468776</v>
      </c>
      <c r="AJ21" s="11">
        <v>2.533171234036496</v>
      </c>
      <c r="AK21" s="11"/>
      <c r="AL21" s="11">
        <v>2.517926327476047</v>
      </c>
      <c r="AM21" s="11">
        <v>2.538646039587675</v>
      </c>
      <c r="AN21" s="11">
        <v>2.5188746593393927</v>
      </c>
      <c r="AO21" s="11">
        <v>2.488864866863677</v>
      </c>
      <c r="AP21" s="11">
        <v>2.5239331286385975</v>
      </c>
      <c r="AQ21" s="11">
        <v>2.589004992350465</v>
      </c>
      <c r="AR21" s="11">
        <v>2.6115574244975712</v>
      </c>
      <c r="AS21" s="11">
        <v>2.6125411805696186</v>
      </c>
      <c r="AT21" s="11">
        <v>2.617416440374232</v>
      </c>
      <c r="AU21" s="11"/>
      <c r="AV21" s="11">
        <v>2.5674014241670036</v>
      </c>
      <c r="AW21" s="11">
        <v>2.5767261316355863</v>
      </c>
      <c r="AX21" s="11">
        <v>2.5744802894554053</v>
      </c>
      <c r="AY21" s="11">
        <v>2.541204751489651</v>
      </c>
      <c r="AZ21" s="11">
        <v>2.6035674264643123</v>
      </c>
      <c r="BA21" s="11">
        <v>2.615548891267124</v>
      </c>
      <c r="BB21" s="11">
        <v>2.6179013487430702</v>
      </c>
      <c r="BC21" s="11">
        <v>2.4876457913987866</v>
      </c>
      <c r="BD21" s="11">
        <v>2.478607624030811</v>
      </c>
      <c r="BE21" s="11">
        <v>2.5256458710863607</v>
      </c>
      <c r="BF21" s="11"/>
      <c r="BG21" s="11">
        <v>2.608507405660015</v>
      </c>
      <c r="BH21" s="11">
        <v>2.578791532996915</v>
      </c>
      <c r="BI21" s="11">
        <v>2.553177901706243</v>
      </c>
      <c r="BJ21" s="11">
        <v>2.5585484546839132</v>
      </c>
      <c r="BK21" s="11"/>
      <c r="BL21" s="11">
        <v>2.5659765526676166</v>
      </c>
      <c r="BM21" s="11">
        <v>2.5527164355664196</v>
      </c>
      <c r="BN21" s="11"/>
      <c r="BO21" s="11">
        <v>2.518680522280403</v>
      </c>
      <c r="BP21" s="11">
        <v>2.526396013923371</v>
      </c>
      <c r="BQ21" s="11"/>
      <c r="BR21" s="11">
        <v>2.5488440608924905</v>
      </c>
      <c r="BS21" s="11">
        <v>2.572687694937094</v>
      </c>
      <c r="BT21" s="11">
        <v>2.5653537232079406</v>
      </c>
      <c r="BU21" s="11">
        <v>2.533244507108388</v>
      </c>
      <c r="BV21" s="11">
        <v>2.589640123680625</v>
      </c>
      <c r="BW21" s="11"/>
      <c r="BX21" s="11">
        <v>2.567525813706492</v>
      </c>
      <c r="BY21" s="11">
        <v>2.5773018953242053</v>
      </c>
      <c r="BZ21" s="11">
        <v>2.5347985561133157</v>
      </c>
      <c r="CA21" s="11">
        <v>2.526478043964195</v>
      </c>
      <c r="CB21" s="11">
        <v>2.525031899550997</v>
      </c>
      <c r="CC21" s="11"/>
      <c r="CD21" s="11">
        <v>2.5182757707223984</v>
      </c>
      <c r="CE21" s="11">
        <v>2.5180897937197386</v>
      </c>
      <c r="CF21" s="11">
        <v>2.5047286875634427</v>
      </c>
      <c r="CG21" s="11">
        <v>2.55894530461123</v>
      </c>
      <c r="CH21" s="11"/>
      <c r="CI21" s="11">
        <v>2.5512665187145274</v>
      </c>
      <c r="CJ21" s="11">
        <v>2.568981394265778</v>
      </c>
      <c r="CK21" s="11"/>
      <c r="CL21" s="11">
        <v>2.5522184219081465</v>
      </c>
      <c r="CM21" s="11">
        <v>2.5474654112856676</v>
      </c>
      <c r="CN21" s="11"/>
      <c r="CO21" s="11">
        <v>2.95508103034193</v>
      </c>
      <c r="CP21" s="11">
        <v>2.634028909979318</v>
      </c>
      <c r="CQ21" s="11">
        <v>2.9635541141917465</v>
      </c>
      <c r="CR21" s="11">
        <v>2.6162892604550025</v>
      </c>
      <c r="CS21" s="11">
        <v>2.609415965480006</v>
      </c>
      <c r="CT21" s="11">
        <v>2.6197583675822145</v>
      </c>
      <c r="CU21" s="11"/>
      <c r="CV21" s="11"/>
      <c r="CW21" s="11"/>
      <c r="DB21" s="11"/>
    </row>
    <row r="22" spans="1:106" ht="12.75">
      <c r="A22" s="3" t="s">
        <v>38</v>
      </c>
      <c r="B22" s="11">
        <v>0.0008539127741446728</v>
      </c>
      <c r="C22" s="11">
        <v>0.0007420931560931739</v>
      </c>
      <c r="D22" s="11"/>
      <c r="E22" s="11">
        <v>0.001026594890272581</v>
      </c>
      <c r="F22" s="11">
        <v>0</v>
      </c>
      <c r="G22" s="11"/>
      <c r="H22" s="11">
        <v>0.0017472066366772472</v>
      </c>
      <c r="I22" s="11">
        <v>0.002489074237997882</v>
      </c>
      <c r="J22" s="11"/>
      <c r="K22" s="11">
        <v>0.0008517665279281537</v>
      </c>
      <c r="L22" s="11">
        <v>0.0008476830169398638</v>
      </c>
      <c r="M22" s="11">
        <v>0.0031343279451904</v>
      </c>
      <c r="N22" s="11">
        <v>0.0026221120372138295</v>
      </c>
      <c r="O22" s="11">
        <v>0.0012485784356256054</v>
      </c>
      <c r="P22" s="11">
        <v>0.0015996245076544935</v>
      </c>
      <c r="Q22" s="11">
        <v>0.0006250915337526379</v>
      </c>
      <c r="R22" s="11">
        <v>0.8861103009801987</v>
      </c>
      <c r="S22" s="11">
        <v>0.0029450619655553077</v>
      </c>
      <c r="T22" s="11">
        <v>0.0031222204516390606</v>
      </c>
      <c r="U22" s="11">
        <v>0.001026626819072864</v>
      </c>
      <c r="V22" s="11">
        <v>0.0006296945348323095</v>
      </c>
      <c r="W22" s="11">
        <v>0.0010366111188487878</v>
      </c>
      <c r="X22" s="11">
        <v>0.00200273488861311</v>
      </c>
      <c r="Y22" s="11"/>
      <c r="Z22" s="11">
        <v>0</v>
      </c>
      <c r="AA22" s="11">
        <v>0</v>
      </c>
      <c r="AB22" s="11">
        <v>0</v>
      </c>
      <c r="AC22" s="11">
        <v>0.00039652018711416556</v>
      </c>
      <c r="AD22" s="11"/>
      <c r="AE22" s="11">
        <v>0</v>
      </c>
      <c r="AF22" s="11">
        <v>0</v>
      </c>
      <c r="AG22" s="11">
        <v>0</v>
      </c>
      <c r="AH22" s="11">
        <v>0.0012478967842241612</v>
      </c>
      <c r="AI22" s="11">
        <v>0.003526210678405054</v>
      </c>
      <c r="AJ22" s="11">
        <v>0.0014837183765627337</v>
      </c>
      <c r="AK22" s="11"/>
      <c r="AL22" s="11">
        <v>0.0014762638699149352</v>
      </c>
      <c r="AM22" s="11">
        <v>0</v>
      </c>
      <c r="AN22" s="11">
        <v>0.0014883825765381368</v>
      </c>
      <c r="AO22" s="11">
        <v>0.00011510785150271527</v>
      </c>
      <c r="AP22" s="11">
        <v>0.001135719654536921</v>
      </c>
      <c r="AQ22" s="11">
        <v>0.0011237354052707636</v>
      </c>
      <c r="AR22" s="11">
        <v>0.002284721846967659</v>
      </c>
      <c r="AS22" s="11">
        <v>0.0006320717108874396</v>
      </c>
      <c r="AT22" s="11">
        <v>0</v>
      </c>
      <c r="AU22" s="11"/>
      <c r="AV22" s="11">
        <v>0.002518901246292248</v>
      </c>
      <c r="AW22" s="11">
        <v>0.0007411459336198065</v>
      </c>
      <c r="AX22" s="11">
        <v>0</v>
      </c>
      <c r="AY22" s="11">
        <v>0.0003983958377677502</v>
      </c>
      <c r="AZ22" s="11">
        <v>0.0007382150936596799</v>
      </c>
      <c r="BA22" s="11">
        <v>0.001589103512119264</v>
      </c>
      <c r="BB22" s="11">
        <v>0.00022507861352312553</v>
      </c>
      <c r="BC22" s="11">
        <v>0.002095191756779704</v>
      </c>
      <c r="BD22" s="11">
        <v>0.002103172425515439</v>
      </c>
      <c r="BE22" s="11">
        <v>0</v>
      </c>
      <c r="BF22" s="11"/>
      <c r="BG22" s="11">
        <v>0.0007352226487939188</v>
      </c>
      <c r="BH22" s="11">
        <v>0.0015791218120760407</v>
      </c>
      <c r="BI22" s="11">
        <v>0.00011568248727252677</v>
      </c>
      <c r="BJ22" s="11">
        <v>0.0015817106617806022</v>
      </c>
      <c r="BK22" s="11"/>
      <c r="BL22" s="11">
        <v>0.0013624584501658766</v>
      </c>
      <c r="BM22" s="11">
        <v>0</v>
      </c>
      <c r="BN22" s="11"/>
      <c r="BO22" s="11">
        <v>0.0023643525663028494</v>
      </c>
      <c r="BP22" s="11">
        <v>0</v>
      </c>
      <c r="BQ22" s="11"/>
      <c r="BR22" s="11">
        <v>0.0013639920696457857</v>
      </c>
      <c r="BS22" s="11">
        <v>0</v>
      </c>
      <c r="BT22" s="11">
        <v>0.0007335733567974655</v>
      </c>
      <c r="BU22" s="11">
        <v>0.0013624824168320978</v>
      </c>
      <c r="BV22" s="11">
        <v>0.0007315453341701742</v>
      </c>
      <c r="BW22" s="11"/>
      <c r="BX22" s="11">
        <v>0.0005086013231659462</v>
      </c>
      <c r="BY22" s="11">
        <v>0.0014681636012689651</v>
      </c>
      <c r="BZ22" s="11">
        <v>0.0029401486930471683</v>
      </c>
      <c r="CA22" s="11">
        <v>0.001887742659935085</v>
      </c>
      <c r="CB22" s="11">
        <v>0</v>
      </c>
      <c r="CC22" s="11"/>
      <c r="CD22" s="11">
        <v>0.0021101773321652193</v>
      </c>
      <c r="CE22" s="11">
        <v>0.0008552819985404653</v>
      </c>
      <c r="CF22" s="11">
        <v>0.0012574685504129189</v>
      </c>
      <c r="CG22" s="11">
        <v>0.0015908558602718023</v>
      </c>
      <c r="CH22" s="11"/>
      <c r="CI22" s="11">
        <v>0.00011322053623164977</v>
      </c>
      <c r="CJ22" s="11">
        <v>0</v>
      </c>
      <c r="CK22" s="11"/>
      <c r="CL22" s="11">
        <v>0.0015731532747164866</v>
      </c>
      <c r="CM22" s="11">
        <v>0.0014728510613830016</v>
      </c>
      <c r="CN22" s="11"/>
      <c r="CO22" s="11">
        <v>0</v>
      </c>
      <c r="CP22" s="11">
        <v>0.0012496499858683618</v>
      </c>
      <c r="CQ22" s="11">
        <v>0.0004090559666599308</v>
      </c>
      <c r="CR22" s="11">
        <v>0.0007376342115243616</v>
      </c>
      <c r="CS22" s="11">
        <v>0.00011322174586639903</v>
      </c>
      <c r="CT22" s="11">
        <v>0.0012430168272138766</v>
      </c>
      <c r="CU22" s="11"/>
      <c r="CV22" s="11"/>
      <c r="CW22" s="11"/>
      <c r="DB22" s="11"/>
    </row>
    <row r="23" spans="1:106" ht="12.75">
      <c r="A23" s="3" t="s">
        <v>39</v>
      </c>
      <c r="B23" s="11">
        <v>1.5051294876900192</v>
      </c>
      <c r="C23" s="11">
        <v>1.4704555804939923</v>
      </c>
      <c r="D23" s="11"/>
      <c r="E23" s="11">
        <v>1.4586108071700978</v>
      </c>
      <c r="F23" s="11">
        <v>1.454838955292673</v>
      </c>
      <c r="G23" s="11"/>
      <c r="H23" s="11">
        <v>1.447939926299769</v>
      </c>
      <c r="I23" s="11">
        <v>1.4538954291184591</v>
      </c>
      <c r="J23" s="11"/>
      <c r="K23" s="11">
        <v>1.4905599079497633</v>
      </c>
      <c r="L23" s="11">
        <v>1.4949513556490228</v>
      </c>
      <c r="M23" s="11">
        <v>1.4911426341492076</v>
      </c>
      <c r="N23" s="11">
        <v>1.4643043989475795</v>
      </c>
      <c r="O23" s="11">
        <v>1.4603294025053626</v>
      </c>
      <c r="P23" s="11">
        <v>1.4307605825141074</v>
      </c>
      <c r="Q23" s="11">
        <v>1.4353788648111971</v>
      </c>
      <c r="R23" s="11">
        <v>0.002599096536525039</v>
      </c>
      <c r="S23" s="11">
        <v>1.4316679251339828</v>
      </c>
      <c r="T23" s="11">
        <v>1.4490013075023598</v>
      </c>
      <c r="U23" s="11">
        <v>1.4725278852512156</v>
      </c>
      <c r="V23" s="11">
        <v>1.46758725066802</v>
      </c>
      <c r="W23" s="11">
        <v>1.4452378188607125</v>
      </c>
      <c r="X23" s="11">
        <v>1.4407643221329614</v>
      </c>
      <c r="Y23" s="11"/>
      <c r="Z23" s="11">
        <v>1.0383713166660014</v>
      </c>
      <c r="AA23" s="11">
        <v>1.4225594036453182</v>
      </c>
      <c r="AB23" s="11">
        <v>1.024135018056615</v>
      </c>
      <c r="AC23" s="11">
        <v>1.404960707399192</v>
      </c>
      <c r="AD23" s="11"/>
      <c r="AE23" s="11">
        <v>1.0113744232396784</v>
      </c>
      <c r="AF23" s="11">
        <v>1.1254774039863604</v>
      </c>
      <c r="AG23" s="11">
        <v>1.008249240120641</v>
      </c>
      <c r="AH23" s="11">
        <v>1.416634348629949</v>
      </c>
      <c r="AI23" s="11">
        <v>1.4574805854064976</v>
      </c>
      <c r="AJ23" s="11">
        <v>1.4550995672806142</v>
      </c>
      <c r="AK23" s="11"/>
      <c r="AL23" s="11">
        <v>1.4671424266694262</v>
      </c>
      <c r="AM23" s="11">
        <v>1.446348905400168</v>
      </c>
      <c r="AN23" s="11">
        <v>1.4681088725495524</v>
      </c>
      <c r="AO23" s="11">
        <v>1.4991106652367632</v>
      </c>
      <c r="AP23" s="11">
        <v>1.468522786253403</v>
      </c>
      <c r="AQ23" s="11">
        <v>1.4028535960435338</v>
      </c>
      <c r="AR23" s="11">
        <v>1.3702333808681353</v>
      </c>
      <c r="AS23" s="11">
        <v>1.3707094559518653</v>
      </c>
      <c r="AT23" s="11">
        <v>1.3703042333624118</v>
      </c>
      <c r="AU23" s="11"/>
      <c r="AV23" s="11">
        <v>1.418164490448423</v>
      </c>
      <c r="AW23" s="11">
        <v>1.4128111329455262</v>
      </c>
      <c r="AX23" s="11">
        <v>1.4152967276041455</v>
      </c>
      <c r="AY23" s="11">
        <v>1.4467743903702688</v>
      </c>
      <c r="AZ23" s="11">
        <v>1.3854633056964203</v>
      </c>
      <c r="BA23" s="11">
        <v>1.3774272971773496</v>
      </c>
      <c r="BB23" s="11">
        <v>1.37696604022295</v>
      </c>
      <c r="BC23" s="11">
        <v>1.4983836295911939</v>
      </c>
      <c r="BD23" s="11">
        <v>1.5080260663274914</v>
      </c>
      <c r="BE23" s="11">
        <v>1.4678068638237758</v>
      </c>
      <c r="BF23" s="11"/>
      <c r="BG23" s="11">
        <v>1.3831461823520181</v>
      </c>
      <c r="BH23" s="11">
        <v>1.4142151355399575</v>
      </c>
      <c r="BI23" s="11">
        <v>1.4308129153251872</v>
      </c>
      <c r="BJ23" s="11">
        <v>1.4377941735285984</v>
      </c>
      <c r="BK23" s="11"/>
      <c r="BL23" s="11">
        <v>1.423439972592088</v>
      </c>
      <c r="BM23" s="11">
        <v>1.444891839212978</v>
      </c>
      <c r="BN23" s="11"/>
      <c r="BO23" s="11">
        <v>1.469694038541735</v>
      </c>
      <c r="BP23" s="11">
        <v>1.4630782500213355</v>
      </c>
      <c r="BQ23" s="11"/>
      <c r="BR23" s="11">
        <v>1.4433109156083472</v>
      </c>
      <c r="BS23" s="11">
        <v>1.4229415734160014</v>
      </c>
      <c r="BT23" s="11">
        <v>1.4260324152907602</v>
      </c>
      <c r="BU23" s="11">
        <v>1.461766662920761</v>
      </c>
      <c r="BV23" s="11">
        <v>1.4029117458084608</v>
      </c>
      <c r="BW23" s="11"/>
      <c r="BX23" s="11">
        <v>1.4271074545954514</v>
      </c>
      <c r="BY23" s="11">
        <v>1.4168883036697124</v>
      </c>
      <c r="BZ23" s="11">
        <v>1.4546714773411586</v>
      </c>
      <c r="CA23" s="11">
        <v>1.4626918058436902</v>
      </c>
      <c r="CB23" s="11">
        <v>1.4726684494354083</v>
      </c>
      <c r="CC23" s="11"/>
      <c r="CD23" s="11">
        <v>1.4704290898400103</v>
      </c>
      <c r="CE23" s="11">
        <v>1.4767733457125105</v>
      </c>
      <c r="CF23" s="11">
        <v>1.4811814868722157</v>
      </c>
      <c r="CG23" s="11">
        <v>1.4313891435160253</v>
      </c>
      <c r="CH23" s="11"/>
      <c r="CI23" s="11">
        <v>1.445989250169872</v>
      </c>
      <c r="CJ23" s="11">
        <v>1.4187647804252421</v>
      </c>
      <c r="CK23" s="11"/>
      <c r="CL23" s="11">
        <v>1.4406926258374377</v>
      </c>
      <c r="CM23" s="11">
        <v>1.4489673759745085</v>
      </c>
      <c r="CN23" s="11"/>
      <c r="CO23" s="11">
        <v>1.0120279054278798</v>
      </c>
      <c r="CP23" s="11">
        <v>1.349750530101636</v>
      </c>
      <c r="CQ23" s="11">
        <v>1.0014203705261653</v>
      </c>
      <c r="CR23" s="11">
        <v>1.3743863491071202</v>
      </c>
      <c r="CS23" s="11">
        <v>1.3782671977592986</v>
      </c>
      <c r="CT23" s="11">
        <v>1.36555594322126</v>
      </c>
      <c r="CU23" s="11"/>
      <c r="CV23" s="11"/>
      <c r="CW23" s="11"/>
      <c r="DB23" s="11"/>
    </row>
    <row r="24" spans="1:106" ht="12.75">
      <c r="A24" s="3" t="s">
        <v>41</v>
      </c>
      <c r="B24" s="11">
        <v>0</v>
      </c>
      <c r="C24" s="11">
        <v>0.0006393510680122479</v>
      </c>
      <c r="D24" s="11"/>
      <c r="E24" s="11">
        <v>0</v>
      </c>
      <c r="F24" s="11">
        <v>0.00015966982091817768</v>
      </c>
      <c r="G24" s="11"/>
      <c r="H24" s="11">
        <v>0.0005786531703392847</v>
      </c>
      <c r="I24" s="11">
        <v>0.001214384133409571</v>
      </c>
      <c r="J24" s="11"/>
      <c r="K24" s="11">
        <v>0.0005829953227156952</v>
      </c>
      <c r="L24" s="11">
        <v>0</v>
      </c>
      <c r="M24" s="11">
        <v>0.0006914617683489657</v>
      </c>
      <c r="N24" s="11">
        <v>0</v>
      </c>
      <c r="O24" s="11">
        <v>0</v>
      </c>
      <c r="P24" s="11">
        <v>0.0016527458627601027</v>
      </c>
      <c r="Q24" s="11">
        <v>0</v>
      </c>
      <c r="R24" s="11">
        <v>0.0006832286451299126</v>
      </c>
      <c r="S24" s="11">
        <v>0.0006870982027740734</v>
      </c>
      <c r="T24" s="11">
        <v>0</v>
      </c>
      <c r="U24" s="11">
        <v>0</v>
      </c>
      <c r="V24" s="11">
        <v>5.342940204147099E-05</v>
      </c>
      <c r="W24" s="11">
        <v>0</v>
      </c>
      <c r="X24" s="11">
        <v>0.0004806633439404277</v>
      </c>
      <c r="Y24" s="11"/>
      <c r="Z24" s="11">
        <v>0.0006594523569723885</v>
      </c>
      <c r="AA24" s="11">
        <v>0</v>
      </c>
      <c r="AB24" s="11">
        <v>0.0019674738339055106</v>
      </c>
      <c r="AC24" s="11">
        <v>0</v>
      </c>
      <c r="AD24" s="11"/>
      <c r="AE24" s="11">
        <v>0.0018614692281867333</v>
      </c>
      <c r="AF24" s="11">
        <v>0.0005541412948070634</v>
      </c>
      <c r="AG24" s="11">
        <v>0.00021760269556506885</v>
      </c>
      <c r="AH24" s="11">
        <v>0</v>
      </c>
      <c r="AI24" s="11">
        <v>0.0003715845785592292</v>
      </c>
      <c r="AJ24" s="11">
        <v>0.0007989368660254147</v>
      </c>
      <c r="AK24" s="11"/>
      <c r="AL24" s="11">
        <v>0.0010598971235936297</v>
      </c>
      <c r="AM24" s="11">
        <v>0.0004787793980993715</v>
      </c>
      <c r="AN24" s="11">
        <v>0</v>
      </c>
      <c r="AO24" s="11">
        <v>0</v>
      </c>
      <c r="AP24" s="11">
        <v>0.0035510682848015644</v>
      </c>
      <c r="AQ24" s="11">
        <v>0.0006293009531964218</v>
      </c>
      <c r="AR24" s="11">
        <v>0.0010129080415450461</v>
      </c>
      <c r="AS24" s="11">
        <v>0.003003341866173534</v>
      </c>
      <c r="AT24" s="11">
        <v>0.0023200495431691436</v>
      </c>
      <c r="AU24" s="11"/>
      <c r="AV24" s="11">
        <v>0</v>
      </c>
      <c r="AW24" s="11">
        <v>0</v>
      </c>
      <c r="AX24" s="11">
        <v>0.0002108928247033479</v>
      </c>
      <c r="AY24" s="11">
        <v>5.311303508321994E-05</v>
      </c>
      <c r="AZ24" s="11">
        <v>0.0014308288864295585</v>
      </c>
      <c r="BA24" s="11">
        <v>0</v>
      </c>
      <c r="BB24" s="11">
        <v>0.0003675840401674593</v>
      </c>
      <c r="BC24" s="11">
        <v>0</v>
      </c>
      <c r="BD24" s="11">
        <v>0</v>
      </c>
      <c r="BE24" s="11">
        <v>0.00010611061601935716</v>
      </c>
      <c r="BF24" s="11"/>
      <c r="BG24" s="11">
        <v>0</v>
      </c>
      <c r="BH24" s="11">
        <v>0</v>
      </c>
      <c r="BI24" s="11">
        <v>0</v>
      </c>
      <c r="BJ24" s="11">
        <v>0.00031634672007777026</v>
      </c>
      <c r="BK24" s="11"/>
      <c r="BL24" s="11">
        <v>0</v>
      </c>
      <c r="BM24" s="11">
        <v>0.0004254803819848153</v>
      </c>
      <c r="BN24" s="11"/>
      <c r="BO24" s="11">
        <v>5.254193011335089E-05</v>
      </c>
      <c r="BP24" s="11">
        <v>0.0010587796538491664</v>
      </c>
      <c r="BQ24" s="11"/>
      <c r="BR24" s="11">
        <v>0.00021215094070751176</v>
      </c>
      <c r="BS24" s="11">
        <v>0</v>
      </c>
      <c r="BT24" s="11">
        <v>0.0012638507945096598</v>
      </c>
      <c r="BU24" s="11">
        <v>0.00026489516770379515</v>
      </c>
      <c r="BV24" s="11">
        <v>0</v>
      </c>
      <c r="BW24" s="11"/>
      <c r="BX24" s="11">
        <v>5.274460583344322E-05</v>
      </c>
      <c r="BY24" s="11">
        <v>0</v>
      </c>
      <c r="BZ24" s="11">
        <v>0.0006859519108625395</v>
      </c>
      <c r="CA24" s="11">
        <v>0</v>
      </c>
      <c r="CB24" s="11">
        <v>0.00026533427022020574</v>
      </c>
      <c r="CC24" s="11"/>
      <c r="CD24" s="11">
        <v>0.001543474981154101</v>
      </c>
      <c r="CE24" s="11">
        <v>0.00047890012306864126</v>
      </c>
      <c r="CF24" s="11">
        <v>0.00037338499235618343</v>
      </c>
      <c r="CG24" s="11">
        <v>0.0012195089829659912</v>
      </c>
      <c r="CH24" s="11"/>
      <c r="CI24" s="11">
        <v>0</v>
      </c>
      <c r="CJ24" s="11">
        <v>0</v>
      </c>
      <c r="CK24" s="11"/>
      <c r="CL24" s="11">
        <v>0.0003670248030051329</v>
      </c>
      <c r="CM24" s="11">
        <v>0</v>
      </c>
      <c r="CN24" s="11"/>
      <c r="CO24" s="11">
        <v>0.00010943372561266275</v>
      </c>
      <c r="CP24" s="11">
        <v>0</v>
      </c>
      <c r="CQ24" s="11">
        <v>0.001090831730547023</v>
      </c>
      <c r="CR24" s="11">
        <v>0.00021183648668553426</v>
      </c>
      <c r="CS24" s="11">
        <v>0.0009510764579734873</v>
      </c>
      <c r="CT24" s="11">
        <v>0</v>
      </c>
      <c r="CU24" s="11"/>
      <c r="CV24" s="11"/>
      <c r="CW24" s="11"/>
      <c r="DB24" s="11"/>
    </row>
    <row r="25" spans="1:106" ht="12.75">
      <c r="A25" s="3" t="s">
        <v>88</v>
      </c>
      <c r="B25" s="11">
        <v>0.0043455817351647115</v>
      </c>
      <c r="C25" s="11">
        <v>0.002007403123714908</v>
      </c>
      <c r="D25" s="11"/>
      <c r="E25" s="11">
        <v>0.0008805109539287093</v>
      </c>
      <c r="F25" s="11">
        <v>0.0012227401757293193</v>
      </c>
      <c r="G25" s="11"/>
      <c r="H25" s="11">
        <v>0.002610429697283169</v>
      </c>
      <c r="I25" s="11">
        <v>0.002717120288061994</v>
      </c>
      <c r="J25" s="11"/>
      <c r="K25" s="11">
        <v>0.004724291747945375</v>
      </c>
      <c r="L25" s="11">
        <v>0.003829172924122619</v>
      </c>
      <c r="M25" s="11">
        <v>0.0023461655176665363</v>
      </c>
      <c r="N25" s="11">
        <v>0.0021023137605964293</v>
      </c>
      <c r="O25" s="11">
        <v>0.0016550370901829688</v>
      </c>
      <c r="P25" s="11">
        <v>0.0015187932860796182</v>
      </c>
      <c r="Q25" s="11">
        <v>0.0019493412809703447</v>
      </c>
      <c r="R25" s="11">
        <v>0.003871766251856654</v>
      </c>
      <c r="S25" s="11">
        <v>0.002234219726054155</v>
      </c>
      <c r="T25" s="11">
        <v>0</v>
      </c>
      <c r="U25" s="11">
        <v>0.0035221533571071096</v>
      </c>
      <c r="V25" s="11">
        <v>0.0022585553355181625</v>
      </c>
      <c r="W25" s="11">
        <v>0.0023709383419154447</v>
      </c>
      <c r="X25" s="11">
        <v>0.003239179532273884</v>
      </c>
      <c r="Y25" s="11"/>
      <c r="Z25" s="11">
        <v>0</v>
      </c>
      <c r="AA25" s="11">
        <v>0.0024843375001824377</v>
      </c>
      <c r="AB25" s="11">
        <v>0.0031640227964901684</v>
      </c>
      <c r="AC25" s="11">
        <v>0.003255200398296088</v>
      </c>
      <c r="AD25" s="11"/>
      <c r="AE25" s="11">
        <v>0.004779617466463761</v>
      </c>
      <c r="AF25" s="11">
        <v>0.044557535125276077</v>
      </c>
      <c r="AG25" s="11">
        <v>0.0030994780067574654</v>
      </c>
      <c r="AH25" s="11">
        <v>0.002821757208356244</v>
      </c>
      <c r="AI25" s="11">
        <v>0</v>
      </c>
      <c r="AJ25" s="11">
        <v>0.0011257491521885783</v>
      </c>
      <c r="AK25" s="11"/>
      <c r="AL25" s="11">
        <v>0.003944675899458106</v>
      </c>
      <c r="AM25" s="11">
        <v>0.0024931919216842416</v>
      </c>
      <c r="AN25" s="11">
        <v>0.003780659974191583</v>
      </c>
      <c r="AO25" s="11">
        <v>0.003751666361760566</v>
      </c>
      <c r="AP25" s="11">
        <v>0.001996920004248267</v>
      </c>
      <c r="AQ25" s="11">
        <v>0.0039035051112056474</v>
      </c>
      <c r="AR25" s="11">
        <v>0.010826829104434858</v>
      </c>
      <c r="AS25" s="11">
        <v>0.003203484962727783</v>
      </c>
      <c r="AT25" s="11">
        <v>0.0030526549811162947</v>
      </c>
      <c r="AU25" s="11"/>
      <c r="AV25" s="11">
        <v>0.0016203471497672037</v>
      </c>
      <c r="AW25" s="11">
        <v>4.889855693700059E-05</v>
      </c>
      <c r="AX25" s="11">
        <v>0.0003391504849917326</v>
      </c>
      <c r="AY25" s="11">
        <v>0.003221348007428874</v>
      </c>
      <c r="AZ25" s="11">
        <v>0.0053568466041509985</v>
      </c>
      <c r="BA25" s="11">
        <v>0.0037963453744898666</v>
      </c>
      <c r="BB25" s="11">
        <v>0.0020267514256935453</v>
      </c>
      <c r="BC25" s="11">
        <v>0.005390412346139589</v>
      </c>
      <c r="BD25" s="11">
        <v>0.009213230064685168</v>
      </c>
      <c r="BE25" s="11">
        <v>0.00458299394764368</v>
      </c>
      <c r="BF25" s="11"/>
      <c r="BG25" s="11">
        <v>0.0005820930792050596</v>
      </c>
      <c r="BH25" s="11">
        <v>0.0009674382662637249</v>
      </c>
      <c r="BI25" s="11">
        <v>0.00386961617407931</v>
      </c>
      <c r="BJ25" s="11">
        <v>0.0031008777839163977</v>
      </c>
      <c r="BK25" s="11"/>
      <c r="BL25" s="11">
        <v>0.0050151614049571335</v>
      </c>
      <c r="BM25" s="11">
        <v>0.0022482260472993436</v>
      </c>
      <c r="BN25" s="11"/>
      <c r="BO25" s="11">
        <v>0.00603543567192436</v>
      </c>
      <c r="BP25" s="11">
        <v>0.0019945826549446445</v>
      </c>
      <c r="BQ25" s="11"/>
      <c r="BR25" s="11">
        <v>0.0023882162028760526</v>
      </c>
      <c r="BS25" s="11">
        <v>0.0024153935112860205</v>
      </c>
      <c r="BT25" s="11">
        <v>0.001306594778198255</v>
      </c>
      <c r="BU25" s="11">
        <v>0.004771145898021451</v>
      </c>
      <c r="BV25" s="11">
        <v>0.0018820859657889216</v>
      </c>
      <c r="BW25" s="11"/>
      <c r="BX25" s="11">
        <v>0.0022296077884693816</v>
      </c>
      <c r="BY25" s="11">
        <v>0.001598272067865262</v>
      </c>
      <c r="BZ25" s="11">
        <v>0.0031517826795574634</v>
      </c>
      <c r="CA25" s="11">
        <v>0.0046604667361412385</v>
      </c>
      <c r="CB25" s="11">
        <v>0.002535824980402378</v>
      </c>
      <c r="CC25" s="11"/>
      <c r="CD25" s="11">
        <v>0.009048277567785472</v>
      </c>
      <c r="CE25" s="11">
        <v>0.003227297226225856</v>
      </c>
      <c r="CF25" s="11">
        <v>0.011175996448647738</v>
      </c>
      <c r="CG25" s="11">
        <v>0.003167109757463515</v>
      </c>
      <c r="CH25" s="11"/>
      <c r="CI25" s="11">
        <v>0.003738708469418177</v>
      </c>
      <c r="CJ25" s="11">
        <v>0.0049670388173697734</v>
      </c>
      <c r="CK25" s="11"/>
      <c r="CL25" s="11">
        <v>0.006841924989787383</v>
      </c>
      <c r="CM25" s="11">
        <v>0.0012146779773351537</v>
      </c>
      <c r="CN25" s="11"/>
      <c r="CO25" s="11">
        <v>0.0026146714376245428</v>
      </c>
      <c r="CP25" s="11">
        <v>0.004287301686614825</v>
      </c>
      <c r="CQ25" s="11">
        <v>0.0009523003800107</v>
      </c>
      <c r="CR25" s="11">
        <v>0.004866686418252193</v>
      </c>
      <c r="CS25" s="11">
        <v>0.0026705345809535713</v>
      </c>
      <c r="CT25" s="11">
        <v>0.004749151977161124</v>
      </c>
      <c r="CU25" s="11"/>
      <c r="CV25" s="11"/>
      <c r="CW25" s="11"/>
      <c r="DB25" s="11"/>
    </row>
    <row r="26" spans="1:106" ht="12.75">
      <c r="A26" s="3" t="s">
        <v>43</v>
      </c>
      <c r="B26" s="11">
        <v>0</v>
      </c>
      <c r="C26" s="11">
        <v>0.0006748094421911881</v>
      </c>
      <c r="D26" s="11"/>
      <c r="E26" s="11">
        <v>0.0008989414508437832</v>
      </c>
      <c r="F26" s="11">
        <v>0</v>
      </c>
      <c r="G26" s="11"/>
      <c r="H26" s="11">
        <v>0</v>
      </c>
      <c r="I26" s="11">
        <v>0.001114551138234192</v>
      </c>
      <c r="J26" s="11"/>
      <c r="K26" s="11">
        <v>0.0014544121337634673</v>
      </c>
      <c r="L26" s="11">
        <v>0.0003340244859445498</v>
      </c>
      <c r="M26" s="11">
        <v>0.0005613924607923515</v>
      </c>
      <c r="N26" s="11">
        <v>0.0010107662875757204</v>
      </c>
      <c r="O26" s="11">
        <v>0.0013418044302805911</v>
      </c>
      <c r="P26" s="11">
        <v>0.00045016956260913733</v>
      </c>
      <c r="Q26" s="11">
        <v>0.0008955648446721852</v>
      </c>
      <c r="R26" s="11">
        <v>0.0008413072118051313</v>
      </c>
      <c r="S26" s="11">
        <v>0.0001115699431314527</v>
      </c>
      <c r="T26" s="11">
        <v>0</v>
      </c>
      <c r="U26" s="11">
        <v>0.0008989694094108111</v>
      </c>
      <c r="V26" s="11">
        <v>0.0005639259366580594</v>
      </c>
      <c r="W26" s="11">
        <v>0.0007942481722560385</v>
      </c>
      <c r="X26" s="11">
        <v>0.0005636898954341651</v>
      </c>
      <c r="Y26" s="11"/>
      <c r="Z26" s="11">
        <v>0.0008120298054208039</v>
      </c>
      <c r="AA26" s="11">
        <v>0.00033569187903501686</v>
      </c>
      <c r="AB26" s="11">
        <v>0</v>
      </c>
      <c r="AC26" s="11">
        <v>0.0015624643766673683</v>
      </c>
      <c r="AD26" s="11"/>
      <c r="AE26" s="11">
        <v>0.001502422393292817</v>
      </c>
      <c r="AF26" s="11">
        <v>0.012633277099010937</v>
      </c>
      <c r="AG26" s="11">
        <v>0.0006890127863714619</v>
      </c>
      <c r="AH26" s="11">
        <v>0.0011175599024114042</v>
      </c>
      <c r="AI26" s="11">
        <v>0.00033616511857068206</v>
      </c>
      <c r="AJ26" s="11">
        <v>0.0003372983438252475</v>
      </c>
      <c r="AK26" s="11"/>
      <c r="AL26" s="11">
        <v>0.00167801843745077</v>
      </c>
      <c r="AM26" s="11">
        <v>0.0016844415883986105</v>
      </c>
      <c r="AN26" s="11">
        <v>0</v>
      </c>
      <c r="AO26" s="11">
        <v>0.0009071513798914217</v>
      </c>
      <c r="AP26" s="11">
        <v>0.00011188090542184626</v>
      </c>
      <c r="AQ26" s="11">
        <v>0.0003321009742872012</v>
      </c>
      <c r="AR26" s="11">
        <v>0.0045014057448893915</v>
      </c>
      <c r="AS26" s="11">
        <v>0.0006792657935813596</v>
      </c>
      <c r="AT26" s="11">
        <v>0.0012243596800028326</v>
      </c>
      <c r="AU26" s="11"/>
      <c r="AV26" s="11">
        <v>0</v>
      </c>
      <c r="AW26" s="11">
        <v>0.0005616234183244224</v>
      </c>
      <c r="AX26" s="11">
        <v>0.002003300359822305</v>
      </c>
      <c r="AY26" s="11">
        <v>0.0013454083443333654</v>
      </c>
      <c r="AZ26" s="11">
        <v>0.0006711922559050991</v>
      </c>
      <c r="BA26" s="11">
        <v>0.0008944174455545245</v>
      </c>
      <c r="BB26" s="11">
        <v>0.0003325459116917789</v>
      </c>
      <c r="BC26" s="11">
        <v>0.000111552208042763</v>
      </c>
      <c r="BD26" s="11">
        <v>0.00044790845936030246</v>
      </c>
      <c r="BE26" s="11">
        <v>0.001343946057602532</v>
      </c>
      <c r="BF26" s="11"/>
      <c r="BG26" s="11">
        <v>0</v>
      </c>
      <c r="BH26" s="11">
        <v>0.0010000343939294838</v>
      </c>
      <c r="BI26" s="11">
        <v>0.0003418800061916357</v>
      </c>
      <c r="BJ26" s="11">
        <v>0.0011129709711149526</v>
      </c>
      <c r="BK26" s="11"/>
      <c r="BL26" s="11">
        <v>0</v>
      </c>
      <c r="BM26" s="11">
        <v>0</v>
      </c>
      <c r="BN26" s="11"/>
      <c r="BO26" s="11">
        <v>0.0013309416622703247</v>
      </c>
      <c r="BP26" s="11">
        <v>0.0012292494651217395</v>
      </c>
      <c r="BQ26" s="11"/>
      <c r="BR26" s="11">
        <v>0</v>
      </c>
      <c r="BS26" s="11">
        <v>0.0006658069172003474</v>
      </c>
      <c r="BT26" s="11">
        <v>0.0010004579162284461</v>
      </c>
      <c r="BU26" s="11">
        <v>0.0012301794505756975</v>
      </c>
      <c r="BV26" s="11">
        <v>0.0025496575115617906</v>
      </c>
      <c r="BW26" s="11"/>
      <c r="BX26" s="11">
        <v>0</v>
      </c>
      <c r="BY26" s="11">
        <v>0.0017800652163106141</v>
      </c>
      <c r="BZ26" s="11">
        <v>0</v>
      </c>
      <c r="CA26" s="11">
        <v>0.0005634494679111891</v>
      </c>
      <c r="CB26" s="11">
        <v>0.000672119265322593</v>
      </c>
      <c r="CC26" s="11"/>
      <c r="CD26" s="11">
        <v>0</v>
      </c>
      <c r="CE26" s="11">
        <v>0.0016848663229628031</v>
      </c>
      <c r="CF26" s="11">
        <v>0.0004503918891166518</v>
      </c>
      <c r="CG26" s="11">
        <v>0.0006715528082051216</v>
      </c>
      <c r="CH26" s="11"/>
      <c r="CI26" s="11">
        <v>0</v>
      </c>
      <c r="CJ26" s="11">
        <v>0.0013423253432516974</v>
      </c>
      <c r="CK26" s="11"/>
      <c r="CL26" s="11">
        <v>0.0025456398546614342</v>
      </c>
      <c r="CM26" s="11">
        <v>0.0005580464050694005</v>
      </c>
      <c r="CN26" s="11"/>
      <c r="CO26" s="11">
        <v>0.001155029138641711</v>
      </c>
      <c r="CP26" s="11">
        <v>0.0011191299904853298</v>
      </c>
      <c r="CQ26" s="11">
        <v>0.0005756645984055694</v>
      </c>
      <c r="CR26" s="11">
        <v>0.001117924631458252</v>
      </c>
      <c r="CS26" s="11">
        <v>0.00044614360208954535</v>
      </c>
      <c r="CT26" s="11">
        <v>0.0008905517069542118</v>
      </c>
      <c r="CU26" s="11"/>
      <c r="CV26" s="11"/>
      <c r="CW26" s="11"/>
      <c r="DB26" s="11"/>
    </row>
    <row r="27" spans="1:106" ht="12.75">
      <c r="A27" s="3" t="s">
        <v>44</v>
      </c>
      <c r="B27" s="11">
        <v>0.5029120135533408</v>
      </c>
      <c r="C27" s="11">
        <v>0.48839952964103034</v>
      </c>
      <c r="D27" s="11"/>
      <c r="E27" s="11">
        <v>0.4594034901654216</v>
      </c>
      <c r="F27" s="11">
        <v>0.45510617048546265</v>
      </c>
      <c r="G27" s="11"/>
      <c r="H27" s="11">
        <v>0.4493464531982975</v>
      </c>
      <c r="I27" s="11">
        <v>0.45215697884268924</v>
      </c>
      <c r="J27" s="11"/>
      <c r="K27" s="11">
        <v>0.5170530265203468</v>
      </c>
      <c r="L27" s="11">
        <v>0.5099140463426763</v>
      </c>
      <c r="M27" s="11">
        <v>0.4947267362937946</v>
      </c>
      <c r="N27" s="11">
        <v>0.4733267212398599</v>
      </c>
      <c r="O27" s="11">
        <v>0.46658015073287873</v>
      </c>
      <c r="P27" s="11">
        <v>0.44346068831319957</v>
      </c>
      <c r="Q27" s="11">
        <v>0.451226928289946</v>
      </c>
      <c r="R27" s="11">
        <v>0.5114194270311004</v>
      </c>
      <c r="S27" s="11">
        <v>0.4329965356916466</v>
      </c>
      <c r="T27" s="11">
        <v>0.4518381578475699</v>
      </c>
      <c r="U27" s="11">
        <v>0.4843653906718395</v>
      </c>
      <c r="V27" s="11">
        <v>0.4697305847123906</v>
      </c>
      <c r="W27" s="11">
        <v>0.4718695654477533</v>
      </c>
      <c r="X27" s="11">
        <v>0.4755518834462543</v>
      </c>
      <c r="Y27" s="11"/>
      <c r="Z27" s="11">
        <v>0.007458865393197183</v>
      </c>
      <c r="AA27" s="11">
        <v>0.4462809117795917</v>
      </c>
      <c r="AB27" s="11">
        <v>0.0031490800740587833</v>
      </c>
      <c r="AC27" s="11">
        <v>0.4239918168584948</v>
      </c>
      <c r="AD27" s="11"/>
      <c r="AE27" s="11">
        <v>0.0016824916271642085</v>
      </c>
      <c r="AF27" s="11">
        <v>0.10508489613895795</v>
      </c>
      <c r="AG27" s="11">
        <v>0.002716649516085564</v>
      </c>
      <c r="AH27" s="11">
        <v>0.4398196478595317</v>
      </c>
      <c r="AI27" s="11">
        <v>0.48069169558338876</v>
      </c>
      <c r="AJ27" s="11">
        <v>0.47310509242719484</v>
      </c>
      <c r="AK27" s="11"/>
      <c r="AL27" s="11">
        <v>0.4924425444306499</v>
      </c>
      <c r="AM27" s="11">
        <v>0.47532278794792393</v>
      </c>
      <c r="AN27" s="11">
        <v>0.4880700237208324</v>
      </c>
      <c r="AO27" s="11">
        <v>0.5112659683697953</v>
      </c>
      <c r="AP27" s="11">
        <v>0.4802161601754065</v>
      </c>
      <c r="AQ27" s="11">
        <v>0.41760186158888263</v>
      </c>
      <c r="AR27" s="11">
        <v>0.3897096740679939</v>
      </c>
      <c r="AS27" s="11">
        <v>0.3973378139843662</v>
      </c>
      <c r="AT27" s="11">
        <v>0.39328305785436674</v>
      </c>
      <c r="AU27" s="11"/>
      <c r="AV27" s="11">
        <v>0.4398551600121213</v>
      </c>
      <c r="AW27" s="11">
        <v>0.43245077197299114</v>
      </c>
      <c r="AX27" s="11">
        <v>0.4370581601587815</v>
      </c>
      <c r="AY27" s="11">
        <v>0.4773545730574491</v>
      </c>
      <c r="AZ27" s="11">
        <v>0.40774708494893014</v>
      </c>
      <c r="BA27" s="11">
        <v>0.39259683877359564</v>
      </c>
      <c r="BB27" s="11">
        <v>0.3928121253318795</v>
      </c>
      <c r="BC27" s="11">
        <v>0.5232619501299505</v>
      </c>
      <c r="BD27" s="11">
        <v>0.5228098173724999</v>
      </c>
      <c r="BE27" s="11">
        <v>0.4776509696859504</v>
      </c>
      <c r="BF27" s="11"/>
      <c r="BG27" s="11">
        <v>0.39830867615060034</v>
      </c>
      <c r="BH27" s="11">
        <v>0.4160654739723986</v>
      </c>
      <c r="BI27" s="11">
        <v>0.4495305137939405</v>
      </c>
      <c r="BJ27" s="11">
        <v>0.4363258739124578</v>
      </c>
      <c r="BK27" s="11"/>
      <c r="BL27" s="11">
        <v>0.4246437898747046</v>
      </c>
      <c r="BM27" s="11">
        <v>0.44013756359594475</v>
      </c>
      <c r="BN27" s="11"/>
      <c r="BO27" s="11">
        <v>0.4784785750695317</v>
      </c>
      <c r="BP27" s="11">
        <v>0.47314661747495323</v>
      </c>
      <c r="BQ27" s="11"/>
      <c r="BR27" s="11">
        <v>0.44693213998837356</v>
      </c>
      <c r="BS27" s="11">
        <v>0.4276307058341783</v>
      </c>
      <c r="BT27" s="11">
        <v>0.43721222405189447</v>
      </c>
      <c r="BU27" s="11">
        <v>0.4650249088423768</v>
      </c>
      <c r="BV27" s="11">
        <v>0.4082321627825208</v>
      </c>
      <c r="BW27" s="11"/>
      <c r="BX27" s="11">
        <v>0.43075198923098307</v>
      </c>
      <c r="BY27" s="11">
        <v>0.4252246036690431</v>
      </c>
      <c r="BZ27" s="11">
        <v>0.47017754077890545</v>
      </c>
      <c r="CA27" s="11">
        <v>0.48040740810372157</v>
      </c>
      <c r="CB27" s="11">
        <v>0.4729304828115405</v>
      </c>
      <c r="CC27" s="11"/>
      <c r="CD27" s="11">
        <v>0.47677790697894673</v>
      </c>
      <c r="CE27" s="11">
        <v>0.4813022095640544</v>
      </c>
      <c r="CF27" s="11">
        <v>0.4962027449700745</v>
      </c>
      <c r="CG27" s="11">
        <v>0.44041874118716273</v>
      </c>
      <c r="CH27" s="11"/>
      <c r="CI27" s="11">
        <v>0.44158735123793097</v>
      </c>
      <c r="CJ27" s="11">
        <v>0.44185920805954937</v>
      </c>
      <c r="CK27" s="11"/>
      <c r="CL27" s="11">
        <v>0.4286699116935546</v>
      </c>
      <c r="CM27" s="11">
        <v>0.44032548002548605</v>
      </c>
      <c r="CN27" s="11"/>
      <c r="CO27" s="11">
        <v>0</v>
      </c>
      <c r="CP27" s="11">
        <v>0.38612960083215586</v>
      </c>
      <c r="CQ27" s="11">
        <v>0.002444333932511313</v>
      </c>
      <c r="CR27" s="11">
        <v>0.39113866675547676</v>
      </c>
      <c r="CS27" s="11">
        <v>0.40424584233193694</v>
      </c>
      <c r="CT27" s="11">
        <v>0.4022441416964432</v>
      </c>
      <c r="CU27" s="11"/>
      <c r="CV27" s="11"/>
      <c r="CW27" s="11"/>
      <c r="DB27" s="11"/>
    </row>
    <row r="28" spans="1:106" ht="12.75">
      <c r="A28" s="3" t="s">
        <v>45</v>
      </c>
      <c r="B28" s="11">
        <v>0</v>
      </c>
      <c r="C28" s="11">
        <v>0.0006967962072995326</v>
      </c>
      <c r="D28" s="11"/>
      <c r="E28" s="11">
        <v>0.0004972665676060754</v>
      </c>
      <c r="F28" s="11">
        <v>0.0014418469891329887</v>
      </c>
      <c r="G28" s="11"/>
      <c r="H28" s="11">
        <v>0.001081105124797856</v>
      </c>
      <c r="I28" s="11">
        <v>0.0018249440989692705</v>
      </c>
      <c r="J28" s="11"/>
      <c r="K28" s="11">
        <v>0.0015348066515229475</v>
      </c>
      <c r="L28" s="11">
        <v>0.0010347231991697417</v>
      </c>
      <c r="M28" s="11">
        <v>0.0004968718739955458</v>
      </c>
      <c r="N28" s="11">
        <v>0.0006957995068573721</v>
      </c>
      <c r="O28" s="11">
        <v>0.0017319041856492178</v>
      </c>
      <c r="P28" s="11">
        <v>0.0011454913508934024</v>
      </c>
      <c r="Q28" s="11">
        <v>0.00029723924019353865</v>
      </c>
      <c r="R28" s="11">
        <v>0.0018615403667230652</v>
      </c>
      <c r="S28" s="11">
        <v>0.0013824616259698677</v>
      </c>
      <c r="T28" s="11">
        <v>0.0006929335332951041</v>
      </c>
      <c r="U28" s="11">
        <v>0.00024864101670969593</v>
      </c>
      <c r="V28" s="11">
        <v>0.0010481397750651481</v>
      </c>
      <c r="W28" s="11">
        <v>0.0003514827908531219</v>
      </c>
      <c r="X28" s="11">
        <v>0.0008481389513361323</v>
      </c>
      <c r="Y28" s="11"/>
      <c r="Z28" s="11">
        <v>0</v>
      </c>
      <c r="AA28" s="11">
        <v>0</v>
      </c>
      <c r="AB28" s="11">
        <v>0.0009189641367962141</v>
      </c>
      <c r="AC28" s="11">
        <v>0</v>
      </c>
      <c r="AD28" s="11"/>
      <c r="AE28" s="11">
        <v>0.001432038088139328</v>
      </c>
      <c r="AF28" s="11">
        <v>0.002381211330185185</v>
      </c>
      <c r="AG28" s="11">
        <v>0.0016261996055930183</v>
      </c>
      <c r="AH28" s="11">
        <v>0.0009396632760586389</v>
      </c>
      <c r="AI28" s="11">
        <v>0</v>
      </c>
      <c r="AJ28" s="11">
        <v>0.001492663973038592</v>
      </c>
      <c r="AK28" s="11"/>
      <c r="AL28" s="11">
        <v>0.0013366480696848375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0.000298804588271554</v>
      </c>
      <c r="AS28" s="11">
        <v>0</v>
      </c>
      <c r="AT28" s="11">
        <v>0.00024628285555145527</v>
      </c>
      <c r="AU28" s="11"/>
      <c r="AV28" s="11">
        <v>0</v>
      </c>
      <c r="AW28" s="11">
        <v>0</v>
      </c>
      <c r="AX28" s="11">
        <v>0.0007880275275644042</v>
      </c>
      <c r="AY28" s="11">
        <v>0</v>
      </c>
      <c r="AZ28" s="11">
        <v>0</v>
      </c>
      <c r="BA28" s="11">
        <v>0</v>
      </c>
      <c r="BB28" s="11">
        <v>0</v>
      </c>
      <c r="BC28" s="11">
        <v>9.873156219504365E-05</v>
      </c>
      <c r="BD28" s="11">
        <v>0</v>
      </c>
      <c r="BE28" s="11">
        <v>0</v>
      </c>
      <c r="BF28" s="11"/>
      <c r="BG28" s="11">
        <v>0</v>
      </c>
      <c r="BH28" s="11">
        <v>0.00034420589937039184</v>
      </c>
      <c r="BI28" s="11">
        <v>0</v>
      </c>
      <c r="BJ28" s="11">
        <v>0</v>
      </c>
      <c r="BK28" s="11"/>
      <c r="BL28" s="11">
        <v>0</v>
      </c>
      <c r="BM28" s="11">
        <v>0.0009936630546649936</v>
      </c>
      <c r="BN28" s="11"/>
      <c r="BO28" s="11">
        <v>0.0002944942816731237</v>
      </c>
      <c r="BP28" s="11">
        <v>0.000791252631787628</v>
      </c>
      <c r="BQ28" s="11"/>
      <c r="BR28" s="11">
        <v>0.0017836394310739455</v>
      </c>
      <c r="BS28" s="11">
        <v>0</v>
      </c>
      <c r="BT28" s="11">
        <v>0.001082248115867203</v>
      </c>
      <c r="BU28" s="11">
        <v>0.00044541632918689705</v>
      </c>
      <c r="BV28" s="11">
        <v>0.0015207700348802665</v>
      </c>
      <c r="BW28" s="11"/>
      <c r="BX28" s="11">
        <v>0.0004927171109988396</v>
      </c>
      <c r="BY28" s="11">
        <v>0.0002954030830591552</v>
      </c>
      <c r="BZ28" s="11">
        <v>4.929125904312992E-05</v>
      </c>
      <c r="CA28" s="11">
        <v>0</v>
      </c>
      <c r="CB28" s="11">
        <v>0</v>
      </c>
      <c r="CC28" s="11"/>
      <c r="CD28" s="11">
        <v>0</v>
      </c>
      <c r="CE28" s="11">
        <v>0.0004473676148808293</v>
      </c>
      <c r="CF28" s="11">
        <v>0.0005481142546609106</v>
      </c>
      <c r="CG28" s="11">
        <v>0.0008915573122292175</v>
      </c>
      <c r="CH28" s="11"/>
      <c r="CI28" s="11">
        <v>0.00019743214843991494</v>
      </c>
      <c r="CJ28" s="11">
        <v>0.0015840699816828797</v>
      </c>
      <c r="CK28" s="11"/>
      <c r="CL28" s="11">
        <v>0.00019591918208677545</v>
      </c>
      <c r="CM28" s="11">
        <v>0</v>
      </c>
      <c r="CN28" s="11"/>
      <c r="CO28" s="11">
        <v>0</v>
      </c>
      <c r="CP28" s="11">
        <v>0.0004457289944266519</v>
      </c>
      <c r="CQ28" s="11">
        <v>0</v>
      </c>
      <c r="CR28" s="11">
        <v>0.0006926094341988829</v>
      </c>
      <c r="CS28" s="11">
        <v>0.0004935856444537945</v>
      </c>
      <c r="CT28" s="11">
        <v>0.0006896758695998016</v>
      </c>
      <c r="CU28" s="11"/>
      <c r="CV28" s="11"/>
      <c r="CW28" s="11"/>
      <c r="DB28" s="11"/>
    </row>
    <row r="29" spans="1:106" ht="12.75">
      <c r="A29" s="3" t="s">
        <v>86</v>
      </c>
      <c r="B29" s="11">
        <v>0.49353764843262554</v>
      </c>
      <c r="C29" s="11">
        <v>0.5142817103931567</v>
      </c>
      <c r="D29" s="11"/>
      <c r="E29" s="11">
        <v>0.5456683856915967</v>
      </c>
      <c r="F29" s="11">
        <v>0.5429689925347341</v>
      </c>
      <c r="G29" s="11"/>
      <c r="H29" s="11">
        <v>0.5496946855745967</v>
      </c>
      <c r="I29" s="11">
        <v>0.5359329362986749</v>
      </c>
      <c r="J29" s="11"/>
      <c r="K29" s="11">
        <v>0.4830688245399212</v>
      </c>
      <c r="L29" s="11">
        <v>0.5012405451957324</v>
      </c>
      <c r="M29" s="11">
        <v>0.4938226275540735</v>
      </c>
      <c r="N29" s="11">
        <v>0.526610387732436</v>
      </c>
      <c r="O29" s="11">
        <v>0.5118951975752359</v>
      </c>
      <c r="P29" s="11">
        <v>0.5433033865463166</v>
      </c>
      <c r="Q29" s="11">
        <v>0.5474070286440664</v>
      </c>
      <c r="R29" s="11">
        <v>0.5550412462184194</v>
      </c>
      <c r="S29" s="11">
        <v>0.5472218751566473</v>
      </c>
      <c r="T29" s="11">
        <v>0.538279735671004</v>
      </c>
      <c r="U29" s="11">
        <v>0.5137190326217386</v>
      </c>
      <c r="V29" s="11">
        <v>0.513226302115271</v>
      </c>
      <c r="W29" s="11">
        <v>0.5181151792339701</v>
      </c>
      <c r="X29" s="11">
        <v>0.5089579403183034</v>
      </c>
      <c r="Y29" s="11"/>
      <c r="Z29" s="11">
        <v>0.02011885553730074</v>
      </c>
      <c r="AA29" s="11">
        <v>0.5185342499760948</v>
      </c>
      <c r="AB29" s="11">
        <v>0.015128135126269746</v>
      </c>
      <c r="AC29" s="11">
        <v>0.5312226642711186</v>
      </c>
      <c r="AD29" s="11"/>
      <c r="AE29" s="11">
        <v>0.020777012977577832</v>
      </c>
      <c r="AF29" s="11">
        <v>0.10935282966984879</v>
      </c>
      <c r="AG29" s="11">
        <v>0.017608790529047177</v>
      </c>
      <c r="AH29" s="11">
        <v>0.535488769672583</v>
      </c>
      <c r="AI29" s="11">
        <v>0.5262567268485469</v>
      </c>
      <c r="AJ29" s="11">
        <v>0.528981950600822</v>
      </c>
      <c r="AK29" s="11"/>
      <c r="AL29" s="11">
        <v>0.5115365246113049</v>
      </c>
      <c r="AM29" s="11">
        <v>0.5386705545284107</v>
      </c>
      <c r="AN29" s="11">
        <v>0.5253968473280436</v>
      </c>
      <c r="AO29" s="11">
        <v>0.51155946391567</v>
      </c>
      <c r="AP29" s="11">
        <v>0.5150271614627846</v>
      </c>
      <c r="AQ29" s="11">
        <v>0.5695308235916896</v>
      </c>
      <c r="AR29" s="11">
        <v>0.5940845254602002</v>
      </c>
      <c r="AS29" s="11">
        <v>0.5986100347962291</v>
      </c>
      <c r="AT29" s="11">
        <v>0.5935957681642776</v>
      </c>
      <c r="AU29" s="11"/>
      <c r="AV29" s="11">
        <v>0.5727708941345812</v>
      </c>
      <c r="AW29" s="11">
        <v>0.5734927863796346</v>
      </c>
      <c r="AX29" s="11">
        <v>0.5649373588634947</v>
      </c>
      <c r="AY29" s="11">
        <v>0.5146928683021954</v>
      </c>
      <c r="AZ29" s="11">
        <v>0.577890757519885</v>
      </c>
      <c r="BA29" s="11">
        <v>0.5796924735033842</v>
      </c>
      <c r="BB29" s="11">
        <v>0.5794373188916356</v>
      </c>
      <c r="BC29" s="11">
        <v>0.4736409184495581</v>
      </c>
      <c r="BD29" s="11">
        <v>0.47212935410311435</v>
      </c>
      <c r="BE29" s="11">
        <v>0.5134228431550659</v>
      </c>
      <c r="BF29" s="11"/>
      <c r="BG29" s="11">
        <v>0.6123906651142199</v>
      </c>
      <c r="BH29" s="11">
        <v>0.5970450695384251</v>
      </c>
      <c r="BI29" s="11">
        <v>0.5803960132742567</v>
      </c>
      <c r="BJ29" s="11">
        <v>0.5577711403907374</v>
      </c>
      <c r="BK29" s="11"/>
      <c r="BL29" s="11">
        <v>0.5953046512056519</v>
      </c>
      <c r="BM29" s="11">
        <v>0.5609815934440514</v>
      </c>
      <c r="BN29" s="11"/>
      <c r="BO29" s="11">
        <v>0.5238198918413698</v>
      </c>
      <c r="BP29" s="11">
        <v>0.5351053030081638</v>
      </c>
      <c r="BQ29" s="11"/>
      <c r="BR29" s="11">
        <v>0.5583622033000981</v>
      </c>
      <c r="BS29" s="11">
        <v>0.5719631788570829</v>
      </c>
      <c r="BT29" s="11">
        <v>0.5620313656033601</v>
      </c>
      <c r="BU29" s="11">
        <v>0.5281776204130929</v>
      </c>
      <c r="BV29" s="11">
        <v>0.5934192707343539</v>
      </c>
      <c r="BW29" s="11"/>
      <c r="BX29" s="11">
        <v>0.5769409649316908</v>
      </c>
      <c r="BY29" s="11">
        <v>0.5719091517346961</v>
      </c>
      <c r="BZ29" s="11">
        <v>0.5313496397090905</v>
      </c>
      <c r="CA29" s="11">
        <v>0.519227902391706</v>
      </c>
      <c r="CB29" s="11">
        <v>0.5175622977332445</v>
      </c>
      <c r="CC29" s="11"/>
      <c r="CD29" s="11">
        <v>0.5187314423328397</v>
      </c>
      <c r="CE29" s="11">
        <v>0.5072097106465535</v>
      </c>
      <c r="CF29" s="11">
        <v>0.5023721887425385</v>
      </c>
      <c r="CG29" s="11">
        <v>0.5630507800579346</v>
      </c>
      <c r="CH29" s="11"/>
      <c r="CI29" s="11">
        <v>0.5613209310058281</v>
      </c>
      <c r="CJ29" s="11">
        <v>0.5618956207006025</v>
      </c>
      <c r="CK29" s="11"/>
      <c r="CL29" s="11">
        <v>0.5839398628863238</v>
      </c>
      <c r="CM29" s="11">
        <v>0.5681877815294395</v>
      </c>
      <c r="CN29" s="11"/>
      <c r="CO29" s="11">
        <v>0.034689398911250495</v>
      </c>
      <c r="CP29" s="11">
        <v>0.5958891844857305</v>
      </c>
      <c r="CQ29" s="11">
        <v>0.027638270899538214</v>
      </c>
      <c r="CR29" s="11">
        <v>0.5875629570107818</v>
      </c>
      <c r="CS29" s="11">
        <v>0.5817323827168253</v>
      </c>
      <c r="CT29" s="11">
        <v>0.5763629512599557</v>
      </c>
      <c r="CU29" s="11"/>
      <c r="CV29" s="11"/>
      <c r="CW29" s="11"/>
      <c r="DB29" s="11"/>
    </row>
    <row r="30" spans="1:106" ht="12.75">
      <c r="A30" s="3" t="s">
        <v>78</v>
      </c>
      <c r="B30" s="11">
        <v>0.002928923872648037</v>
      </c>
      <c r="C30" s="11">
        <v>0.007272520521070641</v>
      </c>
      <c r="D30" s="11"/>
      <c r="E30" s="11">
        <v>0.006078303590940116</v>
      </c>
      <c r="F30" s="11">
        <v>0.006915606044500614</v>
      </c>
      <c r="G30" s="11"/>
      <c r="H30" s="11">
        <v>0.008008978136613306</v>
      </c>
      <c r="I30" s="11">
        <v>0.008800866563447418</v>
      </c>
      <c r="J30" s="11"/>
      <c r="K30" s="11">
        <v>0.012938347064810143</v>
      </c>
      <c r="L30" s="11">
        <v>0.00713043442053468</v>
      </c>
      <c r="M30" s="11">
        <v>0.016614804841770286</v>
      </c>
      <c r="N30" s="11">
        <v>0.01766649829174936</v>
      </c>
      <c r="O30" s="11">
        <v>0.01585128732214856</v>
      </c>
      <c r="P30" s="11">
        <v>0.016723830335217186</v>
      </c>
      <c r="Q30" s="11">
        <v>0.01788800423713376</v>
      </c>
      <c r="R30" s="11">
        <v>0.014870698341143912</v>
      </c>
      <c r="S30" s="11">
        <v>0.019492845801563546</v>
      </c>
      <c r="T30" s="11">
        <v>0.01474257268510066</v>
      </c>
      <c r="U30" s="11">
        <v>0.009292408282991344</v>
      </c>
      <c r="V30" s="11">
        <v>0.013814653840161917</v>
      </c>
      <c r="W30" s="11">
        <v>0.023774412879978845</v>
      </c>
      <c r="X30" s="11">
        <v>0.024603623788891582</v>
      </c>
      <c r="Y30" s="11"/>
      <c r="Z30" s="11">
        <v>1.059900839960304</v>
      </c>
      <c r="AA30" s="11">
        <v>0.031238317668589845</v>
      </c>
      <c r="AB30" s="11">
        <v>1.0816861603405354</v>
      </c>
      <c r="AC30" s="11">
        <v>0.0491289024662243</v>
      </c>
      <c r="AD30" s="11"/>
      <c r="AE30" s="11">
        <v>1.0836787351764599</v>
      </c>
      <c r="AF30" s="11">
        <v>0.8577783996107591</v>
      </c>
      <c r="AG30" s="11">
        <v>1.0662864581906952</v>
      </c>
      <c r="AH30" s="11">
        <v>0.031476811174323584</v>
      </c>
      <c r="AI30" s="11">
        <v>0.012192454891231686</v>
      </c>
      <c r="AJ30" s="11">
        <v>0.012023838010277904</v>
      </c>
      <c r="AK30" s="11"/>
      <c r="AL30" s="11">
        <v>0.007442364951305873</v>
      </c>
      <c r="AM30" s="11">
        <v>0.007261389810075</v>
      </c>
      <c r="AN30" s="11">
        <v>0.003366037955934267</v>
      </c>
      <c r="AO30" s="11">
        <v>0.0019741017139205375</v>
      </c>
      <c r="AP30" s="11">
        <v>0.0038259595799160127</v>
      </c>
      <c r="AQ30" s="11">
        <v>0.0158306390464273</v>
      </c>
      <c r="AR30" s="11">
        <v>0.024979175617424344</v>
      </c>
      <c r="AS30" s="11">
        <v>0.024636457175005993</v>
      </c>
      <c r="AT30" s="11">
        <v>0.023252910879975688</v>
      </c>
      <c r="AU30" s="11"/>
      <c r="AV30" s="11">
        <v>0.008625814578642827</v>
      </c>
      <c r="AW30" s="11">
        <v>0.01208211661045717</v>
      </c>
      <c r="AX30" s="11">
        <v>0.010241344966020471</v>
      </c>
      <c r="AY30" s="11">
        <v>0.014569373353650819</v>
      </c>
      <c r="AZ30" s="11">
        <v>0.014119308916379594</v>
      </c>
      <c r="BA30" s="11">
        <v>0.0228005768090938</v>
      </c>
      <c r="BB30" s="11">
        <v>0.02453590446352265</v>
      </c>
      <c r="BC30" s="11">
        <v>0.012623252654909956</v>
      </c>
      <c r="BD30" s="11">
        <v>0.014342280417736565</v>
      </c>
      <c r="BE30" s="11">
        <v>0.012464513671264606</v>
      </c>
      <c r="BF30" s="11"/>
      <c r="BG30" s="11">
        <v>0.0018012973698137542</v>
      </c>
      <c r="BH30" s="11">
        <v>0.002072599541814878</v>
      </c>
      <c r="BI30" s="11">
        <v>0.006022725780396051</v>
      </c>
      <c r="BJ30" s="11">
        <v>0.006297192145483485</v>
      </c>
      <c r="BK30" s="11"/>
      <c r="BL30" s="11">
        <v>0.005424293366824533</v>
      </c>
      <c r="BM30" s="11">
        <v>0.004607092756398955</v>
      </c>
      <c r="BN30" s="11"/>
      <c r="BO30" s="11">
        <v>0.010481973985460363</v>
      </c>
      <c r="BP30" s="11">
        <v>0.012576147819184307</v>
      </c>
      <c r="BQ30" s="11"/>
      <c r="BR30" s="11">
        <v>0.006125775968877662</v>
      </c>
      <c r="BS30" s="11">
        <v>0.0070375086212104854</v>
      </c>
      <c r="BT30" s="11">
        <v>0.00836302512511683</v>
      </c>
      <c r="BU30" s="11">
        <v>0.003129032056272026</v>
      </c>
      <c r="BV30" s="11">
        <v>0.0063410846934775986</v>
      </c>
      <c r="BW30" s="11"/>
      <c r="BX30" s="11">
        <v>0.002492149084921367</v>
      </c>
      <c r="BY30" s="11">
        <v>0.0026977534333582722</v>
      </c>
      <c r="BZ30" s="11">
        <v>0.004432245003220659</v>
      </c>
      <c r="CA30" s="11">
        <v>0.006095733012917725</v>
      </c>
      <c r="CB30" s="11">
        <v>0.010795642825904245</v>
      </c>
      <c r="CC30" s="11"/>
      <c r="CD30" s="11">
        <v>0.01215470189194609</v>
      </c>
      <c r="CE30" s="11">
        <v>0.011174185816615462</v>
      </c>
      <c r="CF30" s="11">
        <v>0.01015126785835498</v>
      </c>
      <c r="CG30" s="11">
        <v>0.006680698428963396</v>
      </c>
      <c r="CH30" s="11"/>
      <c r="CI30" s="11">
        <v>0.002565863080703709</v>
      </c>
      <c r="CJ30" s="11">
        <v>0.0036861595495800924</v>
      </c>
      <c r="CK30" s="11"/>
      <c r="CL30" s="11">
        <v>0.000894610917160775</v>
      </c>
      <c r="CM30" s="11">
        <v>0.0032615187837052918</v>
      </c>
      <c r="CN30" s="11"/>
      <c r="CO30" s="11">
        <v>1.0718376199387754</v>
      </c>
      <c r="CP30" s="11">
        <v>0.02978146234124791</v>
      </c>
      <c r="CQ30" s="11">
        <v>1.076206918873213</v>
      </c>
      <c r="CR30" s="11">
        <v>0.024744816571645015</v>
      </c>
      <c r="CS30" s="11">
        <v>0.025520208157334523</v>
      </c>
      <c r="CT30" s="11">
        <v>0.025816638938234004</v>
      </c>
      <c r="CU30" s="11"/>
      <c r="CV30" s="11"/>
      <c r="CW30" s="11"/>
      <c r="DB30" s="11"/>
    </row>
    <row r="31" spans="1:106" ht="12.75">
      <c r="A31" s="3" t="s">
        <v>36</v>
      </c>
      <c r="B31" s="11">
        <v>5.002261098795714</v>
      </c>
      <c r="C31" s="11">
        <v>5.00482867528329</v>
      </c>
      <c r="D31" s="11"/>
      <c r="E31" s="11">
        <v>5.009362497483859</v>
      </c>
      <c r="F31" s="11">
        <v>5.005048484037987</v>
      </c>
      <c r="G31" s="11"/>
      <c r="H31" s="11">
        <v>5.0069263866611236</v>
      </c>
      <c r="I31" s="11">
        <v>5.001560145063806</v>
      </c>
      <c r="J31" s="11"/>
      <c r="K31" s="11">
        <v>5.007253591759564</v>
      </c>
      <c r="L31" s="11">
        <v>5.013084510102352</v>
      </c>
      <c r="M31" s="11">
        <v>5.0048521813493965</v>
      </c>
      <c r="N31" s="11">
        <v>5.012851564652478</v>
      </c>
      <c r="O31" s="11">
        <v>4.996803983365568</v>
      </c>
      <c r="P31" s="11">
        <v>5.00191933501816</v>
      </c>
      <c r="Q31" s="11">
        <v>5.010644569491475</v>
      </c>
      <c r="R31" s="11">
        <v>4.687251560145829</v>
      </c>
      <c r="S31" s="11">
        <v>5.001635316327233</v>
      </c>
      <c r="T31" s="11">
        <v>5.003599384980636</v>
      </c>
      <c r="U31" s="11">
        <v>5.0050772112656245</v>
      </c>
      <c r="V31" s="11">
        <v>4.998991489863906</v>
      </c>
      <c r="W31" s="11">
        <v>5.005419766177028</v>
      </c>
      <c r="X31" s="11">
        <v>5.001082788790908</v>
      </c>
      <c r="Y31" s="11"/>
      <c r="Z31" s="11">
        <v>5.082912568423468</v>
      </c>
      <c r="AA31" s="11">
        <v>4.992519747224248</v>
      </c>
      <c r="AB31" s="11">
        <v>5.091564543881045</v>
      </c>
      <c r="AC31" s="11">
        <v>5.001007374246936</v>
      </c>
      <c r="AD31" s="11"/>
      <c r="AE31" s="11">
        <v>5.093990293280878</v>
      </c>
      <c r="AF31" s="11">
        <v>5.094682460514069</v>
      </c>
      <c r="AG31" s="11">
        <v>5.077641675948593</v>
      </c>
      <c r="AH31" s="11">
        <v>5.001821110888152</v>
      </c>
      <c r="AI31" s="11">
        <v>5.008813859152077</v>
      </c>
      <c r="AJ31" s="11">
        <v>5.0078986898191715</v>
      </c>
      <c r="AK31" s="11"/>
      <c r="AL31" s="11">
        <v>5.005985691538836</v>
      </c>
      <c r="AM31" s="11">
        <v>5.010906090182434</v>
      </c>
      <c r="AN31" s="11">
        <v>5.009963964451282</v>
      </c>
      <c r="AO31" s="11">
        <v>5.018231475481234</v>
      </c>
      <c r="AP31" s="11">
        <v>4.998320784959116</v>
      </c>
      <c r="AQ31" s="11">
        <v>5.000810555064959</v>
      </c>
      <c r="AR31" s="11">
        <v>5.010066559739433</v>
      </c>
      <c r="AS31" s="11">
        <v>5.01159359479609</v>
      </c>
      <c r="AT31" s="11">
        <v>5.004695757695103</v>
      </c>
      <c r="AU31" s="11"/>
      <c r="AV31" s="11">
        <v>5.011695783719104</v>
      </c>
      <c r="AW31" s="11">
        <v>5.008914607453076</v>
      </c>
      <c r="AX31" s="11">
        <v>5.00535525224493</v>
      </c>
      <c r="AY31" s="11">
        <v>4.999614221797828</v>
      </c>
      <c r="AZ31" s="11">
        <v>4.998252324368739</v>
      </c>
      <c r="BA31" s="11">
        <v>4.995394881788321</v>
      </c>
      <c r="BB31" s="11">
        <v>4.995193372189427</v>
      </c>
      <c r="BC31" s="11">
        <v>5.004199287601073</v>
      </c>
      <c r="BD31" s="11">
        <v>5.008511987640355</v>
      </c>
      <c r="BE31" s="11">
        <v>5.003341320106907</v>
      </c>
      <c r="BF31" s="11"/>
      <c r="BG31" s="11">
        <v>5.0062802617572</v>
      </c>
      <c r="BH31" s="11">
        <v>5.01208061196115</v>
      </c>
      <c r="BI31" s="11">
        <v>5.024509327671217</v>
      </c>
      <c r="BJ31" s="11">
        <v>5.00284874079808</v>
      </c>
      <c r="BK31" s="11"/>
      <c r="BL31" s="11">
        <v>5.021305474872412</v>
      </c>
      <c r="BM31" s="11">
        <v>5.007419247736325</v>
      </c>
      <c r="BN31" s="11"/>
      <c r="BO31" s="11">
        <v>5.011232767830784</v>
      </c>
      <c r="BP31" s="11">
        <v>5.015376196652712</v>
      </c>
      <c r="BQ31" s="11"/>
      <c r="BR31" s="11">
        <v>5.010274403397824</v>
      </c>
      <c r="BS31" s="11">
        <v>5.0053418620940535</v>
      </c>
      <c r="BT31" s="11">
        <v>5.0054617657568645</v>
      </c>
      <c r="BU31" s="11">
        <v>5.00003055766523</v>
      </c>
      <c r="BV31" s="11">
        <v>5.008052635794891</v>
      </c>
      <c r="BW31" s="11"/>
      <c r="BX31" s="11">
        <v>5.008102042378006</v>
      </c>
      <c r="BY31" s="11">
        <v>5.000089241823696</v>
      </c>
      <c r="BZ31" s="11">
        <v>5.002473522923781</v>
      </c>
      <c r="CA31" s="11">
        <v>5.002950128156338</v>
      </c>
      <c r="CB31" s="11">
        <v>5.002680178875762</v>
      </c>
      <c r="CC31" s="11"/>
      <c r="CD31" s="11">
        <v>5.009070841647246</v>
      </c>
      <c r="CE31" s="11">
        <v>5.001620749595515</v>
      </c>
      <c r="CF31" s="11">
        <v>5.009498136254305</v>
      </c>
      <c r="CG31" s="11">
        <v>5.008025252522452</v>
      </c>
      <c r="CH31" s="11"/>
      <c r="CI31" s="11">
        <v>5.00756903270757</v>
      </c>
      <c r="CJ31" s="11">
        <v>5.00442710564669</v>
      </c>
      <c r="CK31" s="11"/>
      <c r="CL31" s="11">
        <v>5.018095836398657</v>
      </c>
      <c r="CM31" s="11">
        <v>5.012302699822268</v>
      </c>
      <c r="CN31" s="11"/>
      <c r="CO31" s="11">
        <v>5.092113809506337</v>
      </c>
      <c r="CP31" s="11">
        <v>5.002681498397483</v>
      </c>
      <c r="CQ31" s="11">
        <v>5.0867038235996125</v>
      </c>
      <c r="CR31" s="11">
        <v>5.001827899327784</v>
      </c>
      <c r="CS31" s="11">
        <v>5.004487971102571</v>
      </c>
      <c r="CT31" s="11">
        <v>4.997310439079036</v>
      </c>
      <c r="CU31" s="11"/>
      <c r="CV31" s="11"/>
      <c r="CW31" s="11"/>
      <c r="DB31" s="11"/>
    </row>
    <row r="32" spans="2:101" ht="4.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</row>
    <row r="33" spans="1:106" ht="12.75">
      <c r="A33" s="3" t="s">
        <v>144</v>
      </c>
      <c r="B33" s="17">
        <f>100*(B27/(B27+B29+B30))</f>
        <v>50.32247245134484</v>
      </c>
      <c r="C33" s="17">
        <f>100*(C27/(C27+C29+C30))</f>
        <v>48.35860300896503</v>
      </c>
      <c r="D33" s="17"/>
      <c r="E33" s="17">
        <f>100*(E27/(E27+E29+E30))</f>
        <v>45.433754500863046</v>
      </c>
      <c r="F33" s="17">
        <f>100*(F27/(F27+F29+F30))</f>
        <v>45.28461200783076</v>
      </c>
      <c r="G33" s="17"/>
      <c r="H33" s="17">
        <f>100*(H27/(H27+H29+H30))</f>
        <v>44.620068619551674</v>
      </c>
      <c r="I33" s="17">
        <f>100*(I27/(I27+I29+I30))</f>
        <v>45.356721833603736</v>
      </c>
      <c r="J33" s="17"/>
      <c r="K33" s="17">
        <f aca="true" t="shared" si="0" ref="K33:AC33">100*(K27/(K27+K29+K30))</f>
        <v>51.0387267683878</v>
      </c>
      <c r="L33" s="17">
        <f t="shared" si="0"/>
        <v>50.07576791797346</v>
      </c>
      <c r="M33" s="17">
        <f t="shared" si="0"/>
        <v>49.21850098762821</v>
      </c>
      <c r="N33" s="17">
        <f t="shared" si="0"/>
        <v>46.51386039328792</v>
      </c>
      <c r="O33" s="17">
        <f t="shared" si="0"/>
        <v>46.924233346835024</v>
      </c>
      <c r="P33" s="17">
        <f t="shared" si="0"/>
        <v>44.19193156365379</v>
      </c>
      <c r="Q33" s="17">
        <f t="shared" si="0"/>
        <v>44.389294626756765</v>
      </c>
      <c r="R33" s="17">
        <f t="shared" si="0"/>
        <v>47.29534724205684</v>
      </c>
      <c r="S33" s="17">
        <f t="shared" si="0"/>
        <v>43.31215966724889</v>
      </c>
      <c r="T33" s="17">
        <f t="shared" si="0"/>
        <v>44.965263640493056</v>
      </c>
      <c r="U33" s="17">
        <f t="shared" si="0"/>
        <v>48.081847377192084</v>
      </c>
      <c r="V33" s="17">
        <f t="shared" si="0"/>
        <v>47.12520026381145</v>
      </c>
      <c r="W33" s="17">
        <f t="shared" si="0"/>
        <v>46.546515701292996</v>
      </c>
      <c r="X33" s="17">
        <f t="shared" si="0"/>
        <v>47.12571065217778</v>
      </c>
      <c r="Y33" s="17"/>
      <c r="Z33" s="17">
        <f t="shared" si="0"/>
        <v>0.6858862014794384</v>
      </c>
      <c r="AA33" s="17">
        <f t="shared" si="0"/>
        <v>44.804914695699296</v>
      </c>
      <c r="AB33" s="17">
        <f t="shared" si="0"/>
        <v>0.28628953873217333</v>
      </c>
      <c r="AC33" s="17">
        <f t="shared" si="0"/>
        <v>42.21582217632403</v>
      </c>
      <c r="AD33" s="17"/>
      <c r="AE33" s="17">
        <f aca="true" t="shared" si="1" ref="AE33:BE33">100*(AE27/(AE27+AE29+AE30))</f>
        <v>0.15210500520233453</v>
      </c>
      <c r="AF33" s="17">
        <f t="shared" si="1"/>
        <v>9.800719616843804</v>
      </c>
      <c r="AG33" s="17">
        <f t="shared" si="1"/>
        <v>0.2500110223803171</v>
      </c>
      <c r="AH33" s="17">
        <f t="shared" si="1"/>
        <v>43.68554834923743</v>
      </c>
      <c r="AI33" s="17">
        <f t="shared" si="1"/>
        <v>47.16636397177527</v>
      </c>
      <c r="AJ33" s="17">
        <f t="shared" si="1"/>
        <v>46.65220552044638</v>
      </c>
      <c r="AK33" s="17"/>
      <c r="AL33" s="17">
        <f t="shared" si="1"/>
        <v>48.688165771453406</v>
      </c>
      <c r="AM33" s="17">
        <f t="shared" si="1"/>
        <v>46.5430193781095</v>
      </c>
      <c r="AN33" s="17">
        <f t="shared" si="1"/>
        <v>47.99903891766386</v>
      </c>
      <c r="AO33" s="17">
        <f t="shared" si="1"/>
        <v>49.889363861683975</v>
      </c>
      <c r="AP33" s="17">
        <f t="shared" si="1"/>
        <v>48.0663522743795</v>
      </c>
      <c r="AQ33" s="17">
        <f t="shared" si="1"/>
        <v>41.636802812379536</v>
      </c>
      <c r="AR33" s="17">
        <f t="shared" si="1"/>
        <v>38.63203407918439</v>
      </c>
      <c r="AS33" s="17">
        <f t="shared" si="1"/>
        <v>38.93238526848871</v>
      </c>
      <c r="AT33" s="17">
        <f t="shared" si="1"/>
        <v>38.933838378531995</v>
      </c>
      <c r="AU33" s="17"/>
      <c r="AV33" s="17">
        <f t="shared" si="1"/>
        <v>43.07019389458915</v>
      </c>
      <c r="AW33" s="17">
        <f t="shared" si="1"/>
        <v>42.47935809562694</v>
      </c>
      <c r="AX33" s="17">
        <f t="shared" si="1"/>
        <v>43.17745931883338</v>
      </c>
      <c r="AY33" s="17">
        <f t="shared" si="1"/>
        <v>47.42167685659109</v>
      </c>
      <c r="AZ33" s="17">
        <f>100*(AZ27/(AZ27+AZ29+AZ30))</f>
        <v>40.784612981660985</v>
      </c>
      <c r="BA33" s="17">
        <f t="shared" si="1"/>
        <v>39.45340446923551</v>
      </c>
      <c r="BB33" s="17">
        <f t="shared" si="1"/>
        <v>39.40789517515383</v>
      </c>
      <c r="BC33" s="17">
        <f t="shared" si="1"/>
        <v>51.832432972622975</v>
      </c>
      <c r="BD33" s="17">
        <f t="shared" si="1"/>
        <v>51.80020066669613</v>
      </c>
      <c r="BE33" s="17">
        <f t="shared" si="1"/>
        <v>47.596684358432924</v>
      </c>
      <c r="BF33" s="17"/>
      <c r="BG33" s="17">
        <f>100*(BG27/(BG27+BG29+BG30))</f>
        <v>39.33910369555155</v>
      </c>
      <c r="BH33" s="17">
        <f>100*(BH27/(BH27+BH29+BH30))</f>
        <v>40.984277252801576</v>
      </c>
      <c r="BI33" s="17">
        <f>100*(BI27/(BI27+BI29+BI30))</f>
        <v>43.39310179121686</v>
      </c>
      <c r="BJ33" s="17">
        <f>100*(BJ27/(BJ27+BJ29+BJ30))</f>
        <v>43.61539392170019</v>
      </c>
      <c r="BK33" s="17"/>
      <c r="BL33" s="17">
        <f>100*(BL27/(BL27+BL29+BL30))</f>
        <v>41.41360264505637</v>
      </c>
      <c r="BM33" s="17">
        <f>100*(BM27/(BM27+BM29+BM30))</f>
        <v>43.76315758737018</v>
      </c>
      <c r="BN33" s="17"/>
      <c r="BO33" s="17">
        <f>100*(BO27/(BO27+BO29+BO30))</f>
        <v>47.244057620825885</v>
      </c>
      <c r="BP33" s="17">
        <f>100*(BP27/(BP27+BP29+BP30))</f>
        <v>46.34929545597473</v>
      </c>
      <c r="BQ33" s="17"/>
      <c r="BR33" s="17">
        <f>100*(BR27/(BR27+BR29+BR30))</f>
        <v>44.18857520023828</v>
      </c>
      <c r="BS33" s="17">
        <f>100*(BS27/(BS27+BS29+BS30))</f>
        <v>42.4813599769619</v>
      </c>
      <c r="BT33" s="17">
        <f>100*(BT27/(BT27+BT29+BT30))</f>
        <v>43.39116254682329</v>
      </c>
      <c r="BU33" s="17">
        <f>100*(BU27/(BU27+BU29+BU30))</f>
        <v>46.673710529669286</v>
      </c>
      <c r="BV33" s="17">
        <f>100*(BV27/(BV27+BV29+BV30))</f>
        <v>40.499523102346</v>
      </c>
      <c r="BW33" s="17"/>
      <c r="BX33" s="17">
        <f>100*(BX27/(BX27+BX29+BX30))</f>
        <v>42.64089698473867</v>
      </c>
      <c r="BY33" s="17">
        <f>100*(BY27/(BY27+BY29+BY30))</f>
        <v>42.529626233086134</v>
      </c>
      <c r="BZ33" s="17">
        <f>100*(BZ27/(BZ27+BZ29+BZ30))</f>
        <v>46.739215207344444</v>
      </c>
      <c r="CA33" s="17">
        <f>100*(CA27/(CA27+CA29+CA30))</f>
        <v>47.7669861345724</v>
      </c>
      <c r="CB33" s="17">
        <f>100*(CB27/(CB27+CB29+CB30))</f>
        <v>47.23219321956106</v>
      </c>
      <c r="CC33" s="17"/>
      <c r="CD33" s="17">
        <f>100*(CD27/(CD27+CD29+CD30))</f>
        <v>47.31516485175776</v>
      </c>
      <c r="CE33" s="17">
        <f>100*(CE27/(CE27+CE29+CE30))</f>
        <v>48.14533348640415</v>
      </c>
      <c r="CF33" s="17">
        <f>100*(CF27/(CF27+CF29+CF30))</f>
        <v>49.19102370864355</v>
      </c>
      <c r="CG33" s="17">
        <f>100*(CG27/(CG27+CG29+CG30))</f>
        <v>43.59933132809397</v>
      </c>
      <c r="CH33" s="17"/>
      <c r="CI33" s="17">
        <f>100*(CI27/(CI27+CI29+CI30))</f>
        <v>43.918319858481524</v>
      </c>
      <c r="CJ33" s="17">
        <f>100*(CJ27/(CJ27+CJ29+CJ30))</f>
        <v>43.859562315495374</v>
      </c>
      <c r="CK33" s="17"/>
      <c r="CL33" s="17">
        <f>100*(CL27/(CL27+CL29+CL30))</f>
        <v>42.29581221627649</v>
      </c>
      <c r="CM33" s="17">
        <f>100*(CM27/(CM27+CM29+CM30))</f>
        <v>43.52010828715394</v>
      </c>
      <c r="CN33" s="17"/>
      <c r="CO33" s="17">
        <f aca="true" t="shared" si="2" ref="CO33:CT33">100*(CO27/(CO27+CO29+CO30))</f>
        <v>0</v>
      </c>
      <c r="CP33" s="17">
        <f t="shared" si="2"/>
        <v>38.162631579256065</v>
      </c>
      <c r="CQ33" s="17">
        <f t="shared" si="2"/>
        <v>0.22094884568052112</v>
      </c>
      <c r="CR33" s="17">
        <f t="shared" si="2"/>
        <v>38.97952606456639</v>
      </c>
      <c r="CS33" s="17">
        <f t="shared" si="2"/>
        <v>39.96504878911367</v>
      </c>
      <c r="CT33" s="17">
        <f t="shared" si="2"/>
        <v>40.04725584666291</v>
      </c>
      <c r="CU33" s="17"/>
      <c r="CV33" s="17"/>
      <c r="CW33" s="17"/>
      <c r="DB33" s="10"/>
    </row>
    <row r="34" spans="1:101" ht="12.75">
      <c r="A34" s="3" t="s">
        <v>145</v>
      </c>
      <c r="B34" s="17">
        <f>100*(B29/(B27+B29+B30))</f>
        <v>49.38445304074667</v>
      </c>
      <c r="C34" s="17">
        <f>100*(C29/(C27+C29+C30))</f>
        <v>50.921312487654106</v>
      </c>
      <c r="D34" s="17"/>
      <c r="E34" s="17">
        <f>100*(E29/(E27+E29+E30))</f>
        <v>53.965117821519506</v>
      </c>
      <c r="F34" s="17">
        <f>100*(F29/(F27+F29+F30))</f>
        <v>54.02726166729397</v>
      </c>
      <c r="G34" s="17"/>
      <c r="H34" s="17">
        <f>100*(H29/(H27+H29+H30))</f>
        <v>54.58464046074797</v>
      </c>
      <c r="I34" s="17">
        <f>100*(I29/(I27+I29+I30))</f>
        <v>53.760446593974976</v>
      </c>
      <c r="J34" s="17"/>
      <c r="K34" s="17">
        <f aca="true" t="shared" si="3" ref="K34:AC34">100*(K29/(K27+K29+K30))</f>
        <v>47.68411842000714</v>
      </c>
      <c r="L34" s="17">
        <f t="shared" si="3"/>
        <v>49.22399253820924</v>
      </c>
      <c r="M34" s="17">
        <f t="shared" si="3"/>
        <v>49.128554611913316</v>
      </c>
      <c r="N34" s="17">
        <f t="shared" si="3"/>
        <v>51.750051196093324</v>
      </c>
      <c r="O34" s="17">
        <f t="shared" si="3"/>
        <v>51.48159359633028</v>
      </c>
      <c r="P34" s="17">
        <f t="shared" si="3"/>
        <v>54.14149824166391</v>
      </c>
      <c r="Q34" s="17">
        <f t="shared" si="3"/>
        <v>53.85097907903463</v>
      </c>
      <c r="R34" s="17">
        <f t="shared" si="3"/>
        <v>51.329431550842806</v>
      </c>
      <c r="S34" s="17">
        <f t="shared" si="3"/>
        <v>54.73799274707061</v>
      </c>
      <c r="T34" s="17">
        <f t="shared" si="3"/>
        <v>53.56761000903983</v>
      </c>
      <c r="U34" s="17">
        <f t="shared" si="3"/>
        <v>50.995716450789885</v>
      </c>
      <c r="V34" s="17">
        <f t="shared" si="3"/>
        <v>51.488859901780124</v>
      </c>
      <c r="W34" s="17">
        <f t="shared" si="3"/>
        <v>51.108310624797994</v>
      </c>
      <c r="X34" s="17">
        <f t="shared" si="3"/>
        <v>50.43614685269028</v>
      </c>
      <c r="Y34" s="17"/>
      <c r="Z34" s="17">
        <f t="shared" si="3"/>
        <v>1.8500461766180007</v>
      </c>
      <c r="AA34" s="17">
        <f t="shared" si="3"/>
        <v>52.05887642456809</v>
      </c>
      <c r="AB34" s="17">
        <f t="shared" si="3"/>
        <v>1.3753308030670637</v>
      </c>
      <c r="AC34" s="17">
        <f t="shared" si="3"/>
        <v>52.8925338631882</v>
      </c>
      <c r="AD34" s="17"/>
      <c r="AE34" s="17">
        <f aca="true" t="shared" si="4" ref="AE34:BE34">100*(AE29/(AE27+AE29+AE30))</f>
        <v>1.8783378270773463</v>
      </c>
      <c r="AF34" s="17">
        <f t="shared" si="4"/>
        <v>10.19876749447862</v>
      </c>
      <c r="AG34" s="17">
        <f t="shared" si="4"/>
        <v>1.6205225212089047</v>
      </c>
      <c r="AH34" s="17">
        <f t="shared" si="4"/>
        <v>53.18798432915055</v>
      </c>
      <c r="AI34" s="17">
        <f t="shared" si="4"/>
        <v>51.6372896582061</v>
      </c>
      <c r="AJ34" s="17">
        <f t="shared" si="4"/>
        <v>52.16214128964134</v>
      </c>
      <c r="AK34" s="17"/>
      <c r="AL34" s="17">
        <f t="shared" si="4"/>
        <v>50.57600199272754</v>
      </c>
      <c r="AM34" s="17">
        <f t="shared" si="4"/>
        <v>52.745954314691126</v>
      </c>
      <c r="AN34" s="17">
        <f t="shared" si="4"/>
        <v>51.669929511059735</v>
      </c>
      <c r="AO34" s="17">
        <f t="shared" si="4"/>
        <v>49.918003174655674</v>
      </c>
      <c r="AP34" s="17">
        <f t="shared" si="4"/>
        <v>51.55069534665723</v>
      </c>
      <c r="AQ34" s="17">
        <f t="shared" si="4"/>
        <v>56.78481055432775</v>
      </c>
      <c r="AR34" s="17">
        <f t="shared" si="4"/>
        <v>58.89177292912227</v>
      </c>
      <c r="AS34" s="17">
        <f t="shared" si="4"/>
        <v>58.65365862506909</v>
      </c>
      <c r="AT34" s="17">
        <f t="shared" si="4"/>
        <v>58.76419346913884</v>
      </c>
      <c r="AU34" s="17"/>
      <c r="AV34" s="17">
        <f t="shared" si="4"/>
        <v>56.08517464447566</v>
      </c>
      <c r="AW34" s="17">
        <f t="shared" si="4"/>
        <v>56.33382344707872</v>
      </c>
      <c r="AX34" s="17">
        <f t="shared" si="4"/>
        <v>55.810786878240634</v>
      </c>
      <c r="AY34" s="17">
        <f t="shared" si="4"/>
        <v>51.130962723763986</v>
      </c>
      <c r="AZ34" s="17">
        <f>100*(AZ29/(AZ27+AZ29+AZ30))</f>
        <v>57.803113157950335</v>
      </c>
      <c r="BA34" s="17">
        <f t="shared" si="4"/>
        <v>58.25528727216741</v>
      </c>
      <c r="BB34" s="17">
        <f t="shared" si="4"/>
        <v>58.130601503610436</v>
      </c>
      <c r="BC34" s="17">
        <f t="shared" si="4"/>
        <v>46.91715335413056</v>
      </c>
      <c r="BD34" s="17">
        <f t="shared" si="4"/>
        <v>46.77876059422555</v>
      </c>
      <c r="BE34" s="17">
        <f t="shared" si="4"/>
        <v>51.1612590761159</v>
      </c>
      <c r="BF34" s="17"/>
      <c r="BG34" s="17">
        <f>100*(BG29/(BG27+BG29+BG30))</f>
        <v>60.48299050359456</v>
      </c>
      <c r="BH34" s="17">
        <f>100*(BH29/(BH27+BH29+BH30))</f>
        <v>58.8115625859508</v>
      </c>
      <c r="BI34" s="17">
        <f>100*(BI29/(BI27+BI29+BI30))</f>
        <v>56.02552554368059</v>
      </c>
      <c r="BJ34" s="17">
        <f>100*(BJ29/(BJ27+BJ29+BJ30))</f>
        <v>55.7551350053077</v>
      </c>
      <c r="BK34" s="17"/>
      <c r="BL34" s="17">
        <f>100*(BL29/(BL27+BL29+BL30))</f>
        <v>58.05739037196109</v>
      </c>
      <c r="BM34" s="17">
        <f>100*(BM29/(BM27+BM29+BM30))</f>
        <v>55.77875625276953</v>
      </c>
      <c r="BN34" s="17"/>
      <c r="BO34" s="17">
        <f>100*(BO29/(BO27+BO29+BO30))</f>
        <v>51.720972353866024</v>
      </c>
      <c r="BP34" s="17">
        <f>100*(BP29/(BP27+BP29+BP30))</f>
        <v>52.41874901599014</v>
      </c>
      <c r="BQ34" s="17"/>
      <c r="BR34" s="17">
        <f>100*(BR29/(BR27+BR29+BR30))</f>
        <v>55.205763922323804</v>
      </c>
      <c r="BS34" s="17">
        <f>100*(BS29/(BS27+BS29+BS30))</f>
        <v>56.819525265842564</v>
      </c>
      <c r="BT34" s="17">
        <f>100*(BT29/(BT27+BT29+BT30))</f>
        <v>55.778848348059576</v>
      </c>
      <c r="BU34" s="17">
        <f>100*(BU29/(BU27+BU29+BU30))</f>
        <v>53.012234172097216</v>
      </c>
      <c r="BV34" s="17">
        <f>100*(BV29/(BV27+BV29+BV30))</f>
        <v>58.87139636591198</v>
      </c>
      <c r="BW34" s="17"/>
      <c r="BX34" s="17">
        <f>100*(BX29/(BX27+BX29+BX30))</f>
        <v>57.112400794360475</v>
      </c>
      <c r="BY34" s="17">
        <f>100*(BY29/(BY27+BY29+BY30))</f>
        <v>57.2005529611567</v>
      </c>
      <c r="BZ34" s="17">
        <f>100*(BZ29/(BZ27+BZ29+BZ30))</f>
        <v>52.8201860079624</v>
      </c>
      <c r="CA34" s="17">
        <f>100*(CA29/(CA27+CA29+CA30))</f>
        <v>51.62691414798688</v>
      </c>
      <c r="CB34" s="17">
        <f>100*(CB29/(CB27+CB29+CB30))</f>
        <v>51.68963164389214</v>
      </c>
      <c r="CC34" s="17"/>
      <c r="CD34" s="17">
        <f>100*(CD29/(CD27+CD29+CD30))</f>
        <v>51.47860953391907</v>
      </c>
      <c r="CE34" s="17">
        <f>100*(CE29/(CE27+CE29+CE30))</f>
        <v>50.73689707084328</v>
      </c>
      <c r="CF34" s="17">
        <f>100*(CF29/(CF27+CF29+CF30))</f>
        <v>49.80263107671388</v>
      </c>
      <c r="CG34" s="17">
        <f>100*(CG29/(CG27+CG29+CG30))</f>
        <v>55.739311747079654</v>
      </c>
      <c r="CH34" s="17"/>
      <c r="CI34" s="17">
        <f>100*(CI29/(CI27+CI29+CI30))</f>
        <v>55.8264907771141</v>
      </c>
      <c r="CJ34" s="17">
        <f>100*(CJ29/(CJ27+CJ29+CJ30))</f>
        <v>55.77454433766308</v>
      </c>
      <c r="CK34" s="17"/>
      <c r="CL34" s="17">
        <f>100*(CL29/(CL27+CL29+CL30))</f>
        <v>57.61591871158507</v>
      </c>
      <c r="CM34" s="17">
        <f>100*(CM29/(CM27+CM29+CM30))</f>
        <v>56.157535507978636</v>
      </c>
      <c r="CN34" s="17"/>
      <c r="CO34" s="17">
        <f aca="true" t="shared" si="5" ref="CO34:CT34">100*(CO29/(CO27+CO29+CO30))</f>
        <v>3.1349798351333487</v>
      </c>
      <c r="CP34" s="17">
        <f t="shared" si="5"/>
        <v>58.8939551916852</v>
      </c>
      <c r="CQ34" s="17">
        <f t="shared" si="5"/>
        <v>2.498285512726377</v>
      </c>
      <c r="CR34" s="17">
        <f t="shared" si="5"/>
        <v>58.55449114084495</v>
      </c>
      <c r="CS34" s="17">
        <f t="shared" si="5"/>
        <v>57.5119410588642</v>
      </c>
      <c r="CT34" s="17">
        <f t="shared" si="5"/>
        <v>57.382450549308395</v>
      </c>
      <c r="CU34" s="17"/>
      <c r="CV34" s="17"/>
      <c r="CW34" s="17"/>
    </row>
    <row r="35" spans="1:101" ht="12.75">
      <c r="A35" s="3" t="s">
        <v>146</v>
      </c>
      <c r="B35" s="17">
        <f>100*(B30/(B27+B29+B30))</f>
        <v>0.29307450790849765</v>
      </c>
      <c r="C35" s="17">
        <f>100*(C30/(C27+C29+C30))</f>
        <v>0.7200845033808593</v>
      </c>
      <c r="D35" s="17"/>
      <c r="E35" s="17">
        <f>100*(E30/(E27+E29+E30))</f>
        <v>0.6011276776174426</v>
      </c>
      <c r="F35" s="17">
        <f>100*(F30/(F27+F29+F30))</f>
        <v>0.68812632487527</v>
      </c>
      <c r="G35" s="17"/>
      <c r="H35" s="17">
        <f>100*(H30/(H27+H29+H30))</f>
        <v>0.7952909197003732</v>
      </c>
      <c r="I35" s="17">
        <f>100*(I30/(I27+I29+I30))</f>
        <v>0.8828315724212841</v>
      </c>
      <c r="J35" s="17"/>
      <c r="K35" s="17">
        <f aca="true" t="shared" si="6" ref="K35:AC35">100*(K30/(K27+K29+K30))</f>
        <v>1.2771548116050553</v>
      </c>
      <c r="L35" s="17">
        <f t="shared" si="6"/>
        <v>0.70023954381729</v>
      </c>
      <c r="M35" s="17">
        <f t="shared" si="6"/>
        <v>1.6529444004584677</v>
      </c>
      <c r="N35" s="17">
        <f t="shared" si="6"/>
        <v>1.736088410618743</v>
      </c>
      <c r="O35" s="17">
        <f t="shared" si="6"/>
        <v>1.5941730568346963</v>
      </c>
      <c r="P35" s="17">
        <f t="shared" si="6"/>
        <v>1.6665701946822982</v>
      </c>
      <c r="Q35" s="17">
        <f t="shared" si="6"/>
        <v>1.7597262942086165</v>
      </c>
      <c r="R35" s="17">
        <f t="shared" si="6"/>
        <v>1.3752212071003511</v>
      </c>
      <c r="S35" s="17">
        <f t="shared" si="6"/>
        <v>1.9498475856805113</v>
      </c>
      <c r="T35" s="17">
        <f t="shared" si="6"/>
        <v>1.4671263504671</v>
      </c>
      <c r="U35" s="17">
        <f t="shared" si="6"/>
        <v>0.922436172018022</v>
      </c>
      <c r="V35" s="17">
        <f t="shared" si="6"/>
        <v>1.3859398344084228</v>
      </c>
      <c r="W35" s="17">
        <f t="shared" si="6"/>
        <v>2.3451736739090143</v>
      </c>
      <c r="X35" s="17">
        <f t="shared" si="6"/>
        <v>2.4381424951319373</v>
      </c>
      <c r="Y35" s="17"/>
      <c r="Z35" s="17">
        <f t="shared" si="6"/>
        <v>97.46406762190256</v>
      </c>
      <c r="AA35" s="17">
        <f t="shared" si="6"/>
        <v>3.136208879732617</v>
      </c>
      <c r="AB35" s="17">
        <f t="shared" si="6"/>
        <v>98.33837965820076</v>
      </c>
      <c r="AC35" s="17">
        <f t="shared" si="6"/>
        <v>4.891643960487768</v>
      </c>
      <c r="AD35" s="17"/>
      <c r="AE35" s="17">
        <f aca="true" t="shared" si="7" ref="AE35:BE35">100*(AE30/(AE27+AE29+AE30))</f>
        <v>97.96955716772032</v>
      </c>
      <c r="AF35" s="17">
        <f t="shared" si="7"/>
        <v>80.00051288867756</v>
      </c>
      <c r="AG35" s="17">
        <f t="shared" si="7"/>
        <v>98.12946645641078</v>
      </c>
      <c r="AH35" s="17">
        <f t="shared" si="7"/>
        <v>3.1264673216120156</v>
      </c>
      <c r="AI35" s="17">
        <f t="shared" si="7"/>
        <v>1.1963463700186254</v>
      </c>
      <c r="AJ35" s="17">
        <f t="shared" si="7"/>
        <v>1.1856531899122635</v>
      </c>
      <c r="AK35" s="17"/>
      <c r="AL35" s="17">
        <f t="shared" si="7"/>
        <v>0.7358322358190665</v>
      </c>
      <c r="AM35" s="17">
        <f t="shared" si="7"/>
        <v>0.7110263071993828</v>
      </c>
      <c r="AN35" s="17">
        <f t="shared" si="7"/>
        <v>0.33103157127641153</v>
      </c>
      <c r="AO35" s="17">
        <f t="shared" si="7"/>
        <v>0.1926329636603563</v>
      </c>
      <c r="AP35" s="17">
        <f t="shared" si="7"/>
        <v>0.38295237896327294</v>
      </c>
      <c r="AQ35" s="17">
        <f t="shared" si="7"/>
        <v>1.5783866332927214</v>
      </c>
      <c r="AR35" s="17">
        <f t="shared" si="7"/>
        <v>2.476192991693358</v>
      </c>
      <c r="AS35" s="17">
        <f t="shared" si="7"/>
        <v>2.413956106442201</v>
      </c>
      <c r="AT35" s="17">
        <f t="shared" si="7"/>
        <v>2.301968152329167</v>
      </c>
      <c r="AU35" s="17"/>
      <c r="AV35" s="17">
        <f t="shared" si="7"/>
        <v>0.8446314609351915</v>
      </c>
      <c r="AW35" s="17">
        <f t="shared" si="7"/>
        <v>1.1868184572943417</v>
      </c>
      <c r="AX35" s="17">
        <f t="shared" si="7"/>
        <v>1.0117538029259998</v>
      </c>
      <c r="AY35" s="17">
        <f t="shared" si="7"/>
        <v>1.4473604196449341</v>
      </c>
      <c r="AZ35" s="17">
        <f>100*(AZ30/(AZ27+AZ29+AZ30))</f>
        <v>1.4122738603886806</v>
      </c>
      <c r="BA35" s="17">
        <f t="shared" si="7"/>
        <v>2.291308258597087</v>
      </c>
      <c r="BB35" s="17">
        <f t="shared" si="7"/>
        <v>2.4615033212357367</v>
      </c>
      <c r="BC35" s="17">
        <f t="shared" si="7"/>
        <v>1.250413673246475</v>
      </c>
      <c r="BD35" s="17">
        <f t="shared" si="7"/>
        <v>1.421038739078313</v>
      </c>
      <c r="BE35" s="17">
        <f t="shared" si="7"/>
        <v>1.2420565654511722</v>
      </c>
      <c r="BF35" s="17"/>
      <c r="BG35" s="17">
        <f>100*(BG30/(BG27+BG29+BG30))</f>
        <v>0.1779058008538957</v>
      </c>
      <c r="BH35" s="17">
        <f>100*(BH30/(BH27+BH29+BH30))</f>
        <v>0.2041601612476155</v>
      </c>
      <c r="BI35" s="17">
        <f>100*(BI30/(BI27+BI29+BI30))</f>
        <v>0.5813726651025722</v>
      </c>
      <c r="BJ35" s="17">
        <f>100*(BJ30/(BJ27+BJ29+BJ30))</f>
        <v>0.6294710729921184</v>
      </c>
      <c r="BK35" s="17"/>
      <c r="BL35" s="17">
        <f>100*(BL30/(BL27+BL29+BL30))</f>
        <v>0.529006982982533</v>
      </c>
      <c r="BM35" s="17">
        <f>100*(BM30/(BM27+BM29+BM30))</f>
        <v>0.4580861598602642</v>
      </c>
      <c r="BN35" s="17"/>
      <c r="BO35" s="17">
        <f>100*(BO30/(BO27+BO29+BO30))</f>
        <v>1.0349700253080802</v>
      </c>
      <c r="BP35" s="17">
        <f>100*(BP30/(BP27+BP29+BP30))</f>
        <v>1.2319555280351173</v>
      </c>
      <c r="BQ35" s="17"/>
      <c r="BR35" s="17">
        <f>100*(BR30/(BR27+BR29+BR30))</f>
        <v>0.6056608774379144</v>
      </c>
      <c r="BS35" s="17">
        <f>100*(BS30/(BS27+BS29+BS30))</f>
        <v>0.6991147571955317</v>
      </c>
      <c r="BT35" s="17">
        <f>100*(BT30/(BT27+BT29+BT30))</f>
        <v>0.8299891051171517</v>
      </c>
      <c r="BU35" s="17">
        <f>100*(BU30/(BU27+BU29+BU30))</f>
        <v>0.3140552982334949</v>
      </c>
      <c r="BV35" s="17">
        <f>100*(BV30/(BV27+BV29+BV30))</f>
        <v>0.6290805317420336</v>
      </c>
      <c r="BW35" s="17"/>
      <c r="BX35" s="17">
        <f>100*(BX30/(BX27+BX29+BX30))</f>
        <v>0.2467022209008505</v>
      </c>
      <c r="BY35" s="17">
        <f>100*(BY30/(BY27+BY29+BY30))</f>
        <v>0.26982080575716455</v>
      </c>
      <c r="BZ35" s="17">
        <f>100*(BZ30/(BZ27+BZ29+BZ30))</f>
        <v>0.4405987846931664</v>
      </c>
      <c r="CA35" s="17">
        <f>100*(CA30/(CA27+CA29+CA30))</f>
        <v>0.6060997174407239</v>
      </c>
      <c r="CB35" s="17">
        <f>100*(CB30/(CB27+CB29+CB30))</f>
        <v>1.0781751365468017</v>
      </c>
      <c r="CC35" s="17"/>
      <c r="CD35" s="17">
        <f>100*(CD30/(CD27+CD29+CD30))</f>
        <v>1.2062256143231824</v>
      </c>
      <c r="CE35" s="17">
        <f>100*(CE30/(CE27+CE29+CE30))</f>
        <v>1.1177694427525804</v>
      </c>
      <c r="CF35" s="17">
        <f>100*(CF30/(CF27+CF29+CF30))</f>
        <v>1.0063452146425478</v>
      </c>
      <c r="CG35" s="17">
        <f>100*(CG30/(CG27+CG29+CG30))</f>
        <v>0.6613569248263905</v>
      </c>
      <c r="CH35" s="17"/>
      <c r="CI35" s="17">
        <f>100*(CI30/(CI27+CI29+CI30))</f>
        <v>0.2551893644043641</v>
      </c>
      <c r="CJ35" s="17">
        <f>100*(CJ30/(CJ27+CJ29+CJ30))</f>
        <v>0.36589334684155256</v>
      </c>
      <c r="CK35" s="17"/>
      <c r="CL35" s="17">
        <f>100*(CL30/(CL27+CL29+CL30))</f>
        <v>0.08826907213845386</v>
      </c>
      <c r="CM35" s="17">
        <f>100*(CM30/(CM27+CM29+CM30))</f>
        <v>0.3223562048674206</v>
      </c>
      <c r="CN35" s="17"/>
      <c r="CO35" s="17">
        <f aca="true" t="shared" si="8" ref="CO35:CT35">100*(CO30/(CO27+CO29+CO30))</f>
        <v>96.86502016486665</v>
      </c>
      <c r="CP35" s="17">
        <f t="shared" si="8"/>
        <v>2.943413229058726</v>
      </c>
      <c r="CQ35" s="17">
        <f t="shared" si="8"/>
        <v>97.2807656415931</v>
      </c>
      <c r="CR35" s="17">
        <f t="shared" si="8"/>
        <v>2.465982794588655</v>
      </c>
      <c r="CS35" s="17">
        <f t="shared" si="8"/>
        <v>2.5230101520221218</v>
      </c>
      <c r="CT35" s="17">
        <f t="shared" si="8"/>
        <v>2.570293604028688</v>
      </c>
      <c r="CU35" s="17"/>
      <c r="CV35" s="17"/>
      <c r="CW35" s="17"/>
    </row>
    <row r="36" spans="2:101" ht="4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</row>
    <row r="37" spans="1:101" s="20" customFormat="1" ht="12.75">
      <c r="A37" s="20" t="s">
        <v>147</v>
      </c>
      <c r="B37" s="23">
        <f aca="true" t="shared" si="9" ref="B37:BH37">100*(B33/(B33+B34))</f>
        <v>50.470388293475445</v>
      </c>
      <c r="C37" s="23">
        <f t="shared" si="9"/>
        <v>48.70935150081974</v>
      </c>
      <c r="D37" s="23"/>
      <c r="E37" s="23">
        <f>100*(E33/(E33+E34))</f>
        <v>45.70852107205678</v>
      </c>
      <c r="F37" s="23">
        <f>100*(F33/(F33+F34))</f>
        <v>45.59838650911838</v>
      </c>
      <c r="G37" s="23"/>
      <c r="H37" s="23">
        <f t="shared" si="9"/>
        <v>44.97777276221302</v>
      </c>
      <c r="I37" s="23">
        <f t="shared" si="9"/>
        <v>45.7607118455409</v>
      </c>
      <c r="J37" s="23"/>
      <c r="K37" s="23">
        <f t="shared" si="9"/>
        <v>51.69900307369535</v>
      </c>
      <c r="L37" s="23">
        <f t="shared" si="9"/>
        <v>50.42889095394146</v>
      </c>
      <c r="M37" s="23">
        <f t="shared" si="9"/>
        <v>50.04572906385787</v>
      </c>
      <c r="N37" s="23">
        <f t="shared" si="9"/>
        <v>47.33564911160567</v>
      </c>
      <c r="O37" s="23">
        <f t="shared" si="9"/>
        <v>47.6844052882522</v>
      </c>
      <c r="P37" s="23">
        <f t="shared" si="9"/>
        <v>44.94090326265012</v>
      </c>
      <c r="Q37" s="23">
        <f t="shared" si="9"/>
        <v>45.18441668810208</v>
      </c>
      <c r="R37" s="23">
        <f t="shared" si="9"/>
        <v>47.95483226519724</v>
      </c>
      <c r="S37" s="23">
        <f t="shared" si="9"/>
        <v>44.1734751050968</v>
      </c>
      <c r="T37" s="23">
        <f t="shared" si="9"/>
        <v>45.63478357530499</v>
      </c>
      <c r="U37" s="23">
        <f t="shared" si="9"/>
        <v>48.529501048967624</v>
      </c>
      <c r="V37" s="23">
        <f t="shared" si="9"/>
        <v>47.787506350189176</v>
      </c>
      <c r="W37" s="23">
        <f t="shared" si="9"/>
        <v>47.664326948740786</v>
      </c>
      <c r="X37" s="23">
        <f t="shared" si="9"/>
        <v>48.30341678337391</v>
      </c>
      <c r="Y37" s="23"/>
      <c r="Z37" s="23">
        <f t="shared" si="9"/>
        <v>27.046707057465724</v>
      </c>
      <c r="AA37" s="23">
        <f t="shared" si="9"/>
        <v>46.2555865071076</v>
      </c>
      <c r="AB37" s="23">
        <f t="shared" si="9"/>
        <v>17.229539837131092</v>
      </c>
      <c r="AC37" s="23">
        <f t="shared" si="9"/>
        <v>44.387080099235135</v>
      </c>
      <c r="AD37" s="23"/>
      <c r="AE37" s="23">
        <f t="shared" si="9"/>
        <v>7.491223233877436</v>
      </c>
      <c r="AF37" s="23">
        <f t="shared" si="9"/>
        <v>49.00485478597732</v>
      </c>
      <c r="AG37" s="23">
        <f t="shared" si="9"/>
        <v>13.365759905090519</v>
      </c>
      <c r="AH37" s="23">
        <f t="shared" si="9"/>
        <v>45.095442626490964</v>
      </c>
      <c r="AI37" s="23">
        <f t="shared" si="9"/>
        <v>47.73746945473575</v>
      </c>
      <c r="AJ37" s="23">
        <f t="shared" si="9"/>
        <v>47.211975817750144</v>
      </c>
      <c r="AK37" s="23"/>
      <c r="AL37" s="23">
        <f t="shared" si="9"/>
        <v>49.04908474840639</v>
      </c>
      <c r="AM37" s="23">
        <f t="shared" si="9"/>
        <v>46.87632236195055</v>
      </c>
      <c r="AN37" s="23">
        <f t="shared" si="9"/>
        <v>48.158458619935935</v>
      </c>
      <c r="AO37" s="23">
        <f t="shared" si="9"/>
        <v>49.985652705896314</v>
      </c>
      <c r="AP37" s="23">
        <f t="shared" si="9"/>
        <v>48.25113112891436</v>
      </c>
      <c r="AQ37" s="23">
        <f t="shared" si="9"/>
        <v>42.30453188899245</v>
      </c>
      <c r="AR37" s="23">
        <f t="shared" si="9"/>
        <v>39.61292659124134</v>
      </c>
      <c r="AS37" s="23">
        <f t="shared" si="9"/>
        <v>39.895443769556124</v>
      </c>
      <c r="AT37" s="23">
        <f t="shared" si="9"/>
        <v>39.85120031817734</v>
      </c>
      <c r="AU37" s="23"/>
      <c r="AV37" s="23">
        <f t="shared" si="9"/>
        <v>43.437077113601305</v>
      </c>
      <c r="AW37" s="23">
        <f t="shared" si="9"/>
        <v>42.98956620202332</v>
      </c>
      <c r="AX37" s="23">
        <f t="shared" si="9"/>
        <v>43.61877392278687</v>
      </c>
      <c r="AY37" s="23">
        <f t="shared" si="9"/>
        <v>48.11811947251371</v>
      </c>
      <c r="AZ37" s="23">
        <f>100*(AZ33/(AZ33+AZ34))</f>
        <v>41.368854500108235</v>
      </c>
      <c r="BA37" s="23">
        <f t="shared" si="9"/>
        <v>40.3786027282541</v>
      </c>
      <c r="BB37" s="23">
        <f t="shared" si="9"/>
        <v>40.40240163321441</v>
      </c>
      <c r="BC37" s="23">
        <f t="shared" si="9"/>
        <v>52.48875959957351</v>
      </c>
      <c r="BD37" s="23">
        <f t="shared" si="9"/>
        <v>52.54691265166594</v>
      </c>
      <c r="BE37" s="23">
        <f t="shared" si="9"/>
        <v>48.19529721168942</v>
      </c>
      <c r="BF37" s="23"/>
      <c r="BG37" s="23">
        <f t="shared" si="9"/>
        <v>39.409214975063165</v>
      </c>
      <c r="BH37" s="23">
        <f t="shared" si="9"/>
        <v>41.0681219968918</v>
      </c>
      <c r="BI37" s="23">
        <f>100*(BI33/(BI33+BI34))</f>
        <v>43.64685266176997</v>
      </c>
      <c r="BJ37" s="23">
        <f>100*(BJ33/(BJ33+BJ34))</f>
        <v>43.89167934663773</v>
      </c>
      <c r="BK37" s="23"/>
      <c r="BL37" s="23">
        <f>100*(BL33/(BL33+BL34))</f>
        <v>41.63384861149556</v>
      </c>
      <c r="BM37" s="23">
        <f>100*(BM33/(BM33+BM34))</f>
        <v>43.96455312045943</v>
      </c>
      <c r="BN37" s="23"/>
      <c r="BO37" s="23">
        <f>100*(BO33/(BO33+BO34))</f>
        <v>47.738132987892286</v>
      </c>
      <c r="BP37" s="23">
        <f>100*(BP33/(BP33+BP34))</f>
        <v>46.92742040582863</v>
      </c>
      <c r="BQ37" s="23"/>
      <c r="BR37" s="23">
        <f aca="true" t="shared" si="10" ref="BR37:CF37">100*(BR33/(BR33+BR34))</f>
        <v>44.457838937637916</v>
      </c>
      <c r="BS37" s="23">
        <f t="shared" si="10"/>
        <v>42.780444376793895</v>
      </c>
      <c r="BT37" s="23">
        <f t="shared" si="10"/>
        <v>43.75431862442425</v>
      </c>
      <c r="BU37" s="23">
        <f t="shared" si="10"/>
        <v>46.82075358698206</v>
      </c>
      <c r="BV37" s="23">
        <f t="shared" si="10"/>
        <v>40.755910601474056</v>
      </c>
      <c r="BW37" s="23"/>
      <c r="BX37" s="23">
        <f t="shared" si="10"/>
        <v>42.74635318740612</v>
      </c>
      <c r="BY37" s="23">
        <f t="shared" si="10"/>
        <v>42.64469048055341</v>
      </c>
      <c r="BZ37" s="23">
        <f t="shared" si="10"/>
        <v>46.94605897263922</v>
      </c>
      <c r="CA37" s="23">
        <f t="shared" si="10"/>
        <v>48.058267156011894</v>
      </c>
      <c r="CB37" s="23">
        <f t="shared" si="10"/>
        <v>47.746989387587675</v>
      </c>
      <c r="CC37" s="23"/>
      <c r="CD37" s="23">
        <f>100*(CD33/(CD33+CD34))</f>
        <v>47.89286080623471</v>
      </c>
      <c r="CE37" s="23">
        <f t="shared" si="10"/>
        <v>48.68957062869918</v>
      </c>
      <c r="CF37" s="23">
        <f t="shared" si="10"/>
        <v>49.69108759071658</v>
      </c>
      <c r="CG37" s="23">
        <f>100*(CG33/(CG33+CG34))</f>
        <v>43.889598225235034</v>
      </c>
      <c r="CH37" s="23"/>
      <c r="CI37" s="23">
        <f>100*(CI33/(CI33+CI34))</f>
        <v>44.030681474679675</v>
      </c>
      <c r="CJ37" s="23">
        <f>100*(CJ33/(CJ33+CJ34))</f>
        <v>44.02063087510506</v>
      </c>
      <c r="CK37" s="23"/>
      <c r="CL37" s="23">
        <f>100*(CL33/(CL33+CL34))</f>
        <v>42.333179320869725</v>
      </c>
      <c r="CM37" s="23">
        <f>100*(CM33/(CM33+CM34))</f>
        <v>43.66085175187407</v>
      </c>
      <c r="CN37" s="23"/>
      <c r="CO37" s="23">
        <f aca="true" t="shared" si="11" ref="CO37:CT37">100*(CO33/(CO33+CO34))</f>
        <v>0</v>
      </c>
      <c r="CP37" s="23">
        <f t="shared" si="11"/>
        <v>39.31998110475688</v>
      </c>
      <c r="CQ37" s="23">
        <f t="shared" si="11"/>
        <v>8.125406513691123</v>
      </c>
      <c r="CR37" s="23">
        <f t="shared" si="11"/>
        <v>39.96505750652475</v>
      </c>
      <c r="CS37" s="23">
        <f t="shared" si="11"/>
        <v>40.999469568604795</v>
      </c>
      <c r="CT37" s="23">
        <f t="shared" si="11"/>
        <v>41.10374271672737</v>
      </c>
      <c r="CU37" s="23"/>
      <c r="CV37" s="23"/>
      <c r="CW37" s="23"/>
    </row>
    <row r="38" spans="1:101" ht="12.75">
      <c r="A38" s="2" t="s">
        <v>148</v>
      </c>
      <c r="B38" s="18">
        <f aca="true" t="shared" si="12" ref="B38:BH38">100*(B34/(B34+B33))</f>
        <v>49.529611706524555</v>
      </c>
      <c r="C38" s="18">
        <f t="shared" si="12"/>
        <v>51.29064849918025</v>
      </c>
      <c r="D38" s="18"/>
      <c r="E38" s="18">
        <f>100*(E34/(E34+E33))</f>
        <v>54.291478927943224</v>
      </c>
      <c r="F38" s="18">
        <f>100*(F34/(F34+F33))</f>
        <v>54.40161349088163</v>
      </c>
      <c r="G38" s="18"/>
      <c r="H38" s="18">
        <f t="shared" si="12"/>
        <v>55.02222723778699</v>
      </c>
      <c r="I38" s="18">
        <f t="shared" si="12"/>
        <v>54.239288154459096</v>
      </c>
      <c r="J38" s="18"/>
      <c r="K38" s="18">
        <f t="shared" si="12"/>
        <v>48.300996926304656</v>
      </c>
      <c r="L38" s="18">
        <f t="shared" si="12"/>
        <v>49.57110904605854</v>
      </c>
      <c r="M38" s="18">
        <f t="shared" si="12"/>
        <v>49.95427093614212</v>
      </c>
      <c r="N38" s="18">
        <f t="shared" si="12"/>
        <v>52.66435088839433</v>
      </c>
      <c r="O38" s="18">
        <f t="shared" si="12"/>
        <v>52.315594711747806</v>
      </c>
      <c r="P38" s="18">
        <f t="shared" si="12"/>
        <v>55.059096737349876</v>
      </c>
      <c r="Q38" s="18">
        <f t="shared" si="12"/>
        <v>54.81558331189792</v>
      </c>
      <c r="R38" s="18">
        <f t="shared" si="12"/>
        <v>52.04516773480277</v>
      </c>
      <c r="S38" s="18">
        <f t="shared" si="12"/>
        <v>55.826524894903194</v>
      </c>
      <c r="T38" s="18">
        <f t="shared" si="12"/>
        <v>54.36521642469501</v>
      </c>
      <c r="U38" s="18">
        <f t="shared" si="12"/>
        <v>51.47049895103236</v>
      </c>
      <c r="V38" s="18">
        <f t="shared" si="12"/>
        <v>52.212493649810824</v>
      </c>
      <c r="W38" s="18">
        <f t="shared" si="12"/>
        <v>52.33567305125922</v>
      </c>
      <c r="X38" s="18">
        <f t="shared" si="12"/>
        <v>51.69658321662609</v>
      </c>
      <c r="Y38" s="18"/>
      <c r="Z38" s="18">
        <f t="shared" si="12"/>
        <v>72.95329294253429</v>
      </c>
      <c r="AA38" s="18">
        <f t="shared" si="12"/>
        <v>53.7444134928924</v>
      </c>
      <c r="AB38" s="18">
        <f t="shared" si="12"/>
        <v>82.77046016286891</v>
      </c>
      <c r="AC38" s="18">
        <f t="shared" si="12"/>
        <v>55.612919900764865</v>
      </c>
      <c r="AD38" s="18"/>
      <c r="AE38" s="18">
        <f t="shared" si="12"/>
        <v>92.50877676612255</v>
      </c>
      <c r="AF38" s="18">
        <f t="shared" si="12"/>
        <v>50.995145214022685</v>
      </c>
      <c r="AG38" s="18">
        <f t="shared" si="12"/>
        <v>86.63424009490947</v>
      </c>
      <c r="AH38" s="18">
        <f t="shared" si="12"/>
        <v>54.904557373509036</v>
      </c>
      <c r="AI38" s="18">
        <f t="shared" si="12"/>
        <v>52.262530545264255</v>
      </c>
      <c r="AJ38" s="18">
        <f t="shared" si="12"/>
        <v>52.78802418224985</v>
      </c>
      <c r="AK38" s="18"/>
      <c r="AL38" s="18">
        <f t="shared" si="12"/>
        <v>50.95091525159362</v>
      </c>
      <c r="AM38" s="18">
        <f t="shared" si="12"/>
        <v>53.12367763804945</v>
      </c>
      <c r="AN38" s="18">
        <f t="shared" si="12"/>
        <v>51.84154138006407</v>
      </c>
      <c r="AO38" s="18">
        <f t="shared" si="12"/>
        <v>50.01434729410368</v>
      </c>
      <c r="AP38" s="18">
        <f t="shared" si="12"/>
        <v>51.74886887108563</v>
      </c>
      <c r="AQ38" s="18">
        <f t="shared" si="12"/>
        <v>57.69546811100755</v>
      </c>
      <c r="AR38" s="18">
        <f t="shared" si="12"/>
        <v>60.38707340875866</v>
      </c>
      <c r="AS38" s="18">
        <f t="shared" si="12"/>
        <v>60.104556230443876</v>
      </c>
      <c r="AT38" s="18">
        <f t="shared" si="12"/>
        <v>60.14879968182266</v>
      </c>
      <c r="AU38" s="18"/>
      <c r="AV38" s="18">
        <f t="shared" si="12"/>
        <v>56.562922886398695</v>
      </c>
      <c r="AW38" s="18">
        <f t="shared" si="12"/>
        <v>57.01043379797668</v>
      </c>
      <c r="AX38" s="18">
        <f t="shared" si="12"/>
        <v>56.38122607721314</v>
      </c>
      <c r="AY38" s="18">
        <f t="shared" si="12"/>
        <v>51.88188052748629</v>
      </c>
      <c r="AZ38" s="18">
        <f>100*(AZ34/(AZ34+AZ33))</f>
        <v>58.63114549989176</v>
      </c>
      <c r="BA38" s="18">
        <f t="shared" si="12"/>
        <v>59.6213972717459</v>
      </c>
      <c r="BB38" s="18">
        <f t="shared" si="12"/>
        <v>59.5975983667856</v>
      </c>
      <c r="BC38" s="18">
        <f t="shared" si="12"/>
        <v>47.511240400426495</v>
      </c>
      <c r="BD38" s="18">
        <f t="shared" si="12"/>
        <v>47.45308734833405</v>
      </c>
      <c r="BE38" s="18">
        <f t="shared" si="12"/>
        <v>51.80470278831058</v>
      </c>
      <c r="BF38" s="18"/>
      <c r="BG38" s="18">
        <f t="shared" si="12"/>
        <v>60.590785024936835</v>
      </c>
      <c r="BH38" s="18">
        <f t="shared" si="12"/>
        <v>58.931878003108196</v>
      </c>
      <c r="BI38" s="18">
        <f>100*(BI34/(BI34+BI33))</f>
        <v>56.35314733823002</v>
      </c>
      <c r="BJ38" s="18">
        <f>100*(BJ34/(BJ34+BJ33))</f>
        <v>56.10832065336228</v>
      </c>
      <c r="BK38" s="18"/>
      <c r="BL38" s="18">
        <f>100*(BL34/(BL34+BL33))</f>
        <v>58.36615138850444</v>
      </c>
      <c r="BM38" s="18">
        <f>100*(BM34/(BM34+BM33))</f>
        <v>56.03544687954057</v>
      </c>
      <c r="BN38" s="18"/>
      <c r="BO38" s="18">
        <f>100*(BO34/(BO34+BO33))</f>
        <v>52.26186701210772</v>
      </c>
      <c r="BP38" s="18">
        <f>100*(BP34/(BP34+BP33))</f>
        <v>53.07257959417137</v>
      </c>
      <c r="BQ38" s="18"/>
      <c r="BR38" s="18">
        <f aca="true" t="shared" si="13" ref="BR38:CF38">100*(BR34/(BR34+BR33))</f>
        <v>55.542161062362084</v>
      </c>
      <c r="BS38" s="18">
        <f t="shared" si="13"/>
        <v>57.219555623206105</v>
      </c>
      <c r="BT38" s="18">
        <f t="shared" si="13"/>
        <v>56.24568137557575</v>
      </c>
      <c r="BU38" s="18">
        <f t="shared" si="13"/>
        <v>53.17924641301794</v>
      </c>
      <c r="BV38" s="18">
        <f t="shared" si="13"/>
        <v>59.244089398525944</v>
      </c>
      <c r="BW38" s="18"/>
      <c r="BX38" s="18">
        <f t="shared" si="13"/>
        <v>57.25364681259387</v>
      </c>
      <c r="BY38" s="18">
        <f t="shared" si="13"/>
        <v>57.355309519446585</v>
      </c>
      <c r="BZ38" s="18">
        <f t="shared" si="13"/>
        <v>53.05394102736077</v>
      </c>
      <c r="CA38" s="18">
        <f t="shared" si="13"/>
        <v>51.9417328439881</v>
      </c>
      <c r="CB38" s="18">
        <f t="shared" si="13"/>
        <v>52.25301061241233</v>
      </c>
      <c r="CC38" s="18"/>
      <c r="CD38" s="18">
        <f>100*(CD34/(CD34+CD33))</f>
        <v>52.10713919376529</v>
      </c>
      <c r="CE38" s="18">
        <f t="shared" si="13"/>
        <v>51.31042937130081</v>
      </c>
      <c r="CF38" s="18">
        <f t="shared" si="13"/>
        <v>50.30891240928344</v>
      </c>
      <c r="CG38" s="18">
        <f>100*(CG34/(CG34+CG33))</f>
        <v>56.11040177476496</v>
      </c>
      <c r="CH38" s="18"/>
      <c r="CI38" s="18">
        <f>100*(CI34/(CI34+CI33))</f>
        <v>55.96931852532032</v>
      </c>
      <c r="CJ38" s="18">
        <f>100*(CJ34/(CJ34+CJ33))</f>
        <v>55.97936912489494</v>
      </c>
      <c r="CK38" s="18"/>
      <c r="CL38" s="18">
        <f>100*(CL34/(CL34+CL33))</f>
        <v>57.66682067913028</v>
      </c>
      <c r="CM38" s="18">
        <f>100*(CM34/(CM34+CM33))</f>
        <v>56.33914824812592</v>
      </c>
      <c r="CN38" s="18"/>
      <c r="CO38" s="18">
        <f aca="true" t="shared" si="14" ref="CO38:CT38">100*(CO34/(CO34+CO33))</f>
        <v>100</v>
      </c>
      <c r="CP38" s="18">
        <f t="shared" si="14"/>
        <v>60.68001889524312</v>
      </c>
      <c r="CQ38" s="18">
        <f t="shared" si="14"/>
        <v>91.87459348630888</v>
      </c>
      <c r="CR38" s="18">
        <f t="shared" si="14"/>
        <v>60.03494249347524</v>
      </c>
      <c r="CS38" s="18">
        <f t="shared" si="14"/>
        <v>59.000530431395205</v>
      </c>
      <c r="CT38" s="18">
        <f t="shared" si="14"/>
        <v>58.89625728327265</v>
      </c>
      <c r="CU38" s="17"/>
      <c r="CV38" s="17"/>
      <c r="CW38" s="17"/>
    </row>
    <row r="39" spans="1:18" ht="13.5" customHeight="1">
      <c r="A39" s="27" t="s">
        <v>149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3" spans="105:106" ht="12.75">
      <c r="DA43" s="10"/>
      <c r="DB43" s="11"/>
    </row>
    <row r="44" spans="105:106" ht="12.75">
      <c r="DA44" s="10"/>
      <c r="DB44" s="11"/>
    </row>
    <row r="45" spans="2:106" ht="12.75">
      <c r="B45" s="10"/>
      <c r="C45" s="11"/>
      <c r="D45" s="11"/>
      <c r="DA45" s="10"/>
      <c r="DB45" s="11"/>
    </row>
    <row r="46" spans="2:106" ht="12.75">
      <c r="B46" s="10"/>
      <c r="C46" s="11"/>
      <c r="D46" s="11"/>
      <c r="DA46" s="10"/>
      <c r="DB46" s="11"/>
    </row>
    <row r="47" spans="2:106" ht="12.75">
      <c r="B47" s="10"/>
      <c r="C47" s="11"/>
      <c r="D47" s="11"/>
      <c r="DA47" s="10"/>
      <c r="DB47" s="11"/>
    </row>
    <row r="48" spans="2:106" ht="12.75">
      <c r="B48" s="10"/>
      <c r="C48" s="11"/>
      <c r="D48" s="11"/>
      <c r="DA48" s="10"/>
      <c r="DB48" s="11"/>
    </row>
    <row r="49" spans="2:106" ht="12.75">
      <c r="B49" s="10"/>
      <c r="C49" s="11"/>
      <c r="D49" s="11"/>
      <c r="DA49" s="10"/>
      <c r="DB49" s="11"/>
    </row>
    <row r="50" spans="2:106" ht="12.75">
      <c r="B50" s="10"/>
      <c r="C50" s="11"/>
      <c r="D50" s="11"/>
      <c r="DA50" s="10"/>
      <c r="DB50" s="11"/>
    </row>
    <row r="51" spans="2:105" ht="12.75">
      <c r="B51" s="10"/>
      <c r="C51" s="11"/>
      <c r="D51" s="11"/>
      <c r="DA51" s="10"/>
    </row>
    <row r="52" spans="2:105" ht="12.75">
      <c r="B52" s="10"/>
      <c r="C52" s="11"/>
      <c r="D52" s="11"/>
      <c r="DA52" s="10"/>
    </row>
    <row r="53" spans="2:105" ht="12.75">
      <c r="B53" s="10"/>
      <c r="DA53" s="10"/>
    </row>
    <row r="54" spans="2:105" ht="12.75">
      <c r="B54" s="10"/>
      <c r="DA54" s="10"/>
    </row>
    <row r="55" ht="12.75">
      <c r="B55" s="10"/>
    </row>
    <row r="56" ht="12.75">
      <c r="B56" s="10"/>
    </row>
  </sheetData>
  <sheetProtection/>
  <mergeCells count="8">
    <mergeCell ref="BG4:BO4"/>
    <mergeCell ref="BP4:CE4"/>
    <mergeCell ref="CF4:CT4"/>
    <mergeCell ref="A39:R41"/>
    <mergeCell ref="B4:R4"/>
    <mergeCell ref="S4:AH4"/>
    <mergeCell ref="AI4:AX4"/>
    <mergeCell ref="AY4:B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7.7109375" style="8" customWidth="1"/>
    <col min="2" max="3" width="8.7109375" style="3" customWidth="1"/>
    <col min="4" max="4" width="0.85546875" style="3" customWidth="1"/>
    <col min="5" max="6" width="8.7109375" style="3" customWidth="1"/>
    <col min="7" max="7" width="0.85546875" style="3" customWidth="1"/>
    <col min="8" max="9" width="8.7109375" style="3" customWidth="1"/>
    <col min="10" max="10" width="0.85546875" style="3" customWidth="1"/>
    <col min="11" max="12" width="8.7109375" style="3" customWidth="1"/>
    <col min="13" max="13" width="0.85546875" style="3" customWidth="1"/>
    <col min="14" max="16" width="8.7109375" style="3" customWidth="1"/>
    <col min="17" max="17" width="0.85546875" style="3" customWidth="1"/>
    <col min="18" max="22" width="8.7109375" style="3" customWidth="1"/>
    <col min="23" max="16384" width="9.140625" style="3" customWidth="1"/>
  </cols>
  <sheetData>
    <row r="1" s="25" customFormat="1" ht="9.75">
      <c r="A1" s="25" t="s">
        <v>178</v>
      </c>
    </row>
    <row r="2" s="25" customFormat="1" ht="9.75">
      <c r="A2" s="25" t="s">
        <v>179</v>
      </c>
    </row>
    <row r="3" spans="1:22" s="15" customFormat="1" ht="25.5" customHeight="1">
      <c r="A3" s="6" t="s">
        <v>2</v>
      </c>
      <c r="B3" s="15" t="s">
        <v>5</v>
      </c>
      <c r="C3" s="15" t="s">
        <v>5</v>
      </c>
      <c r="E3" s="15" t="s">
        <v>5</v>
      </c>
      <c r="F3" s="15" t="s">
        <v>5</v>
      </c>
      <c r="H3" s="15" t="s">
        <v>5</v>
      </c>
      <c r="I3" s="15" t="s">
        <v>5</v>
      </c>
      <c r="K3" s="15" t="s">
        <v>5</v>
      </c>
      <c r="L3" s="15" t="s">
        <v>5</v>
      </c>
      <c r="N3" s="15" t="s">
        <v>52</v>
      </c>
      <c r="O3" s="15" t="s">
        <v>52</v>
      </c>
      <c r="P3" s="15" t="s">
        <v>52</v>
      </c>
      <c r="R3" s="15" t="s">
        <v>79</v>
      </c>
      <c r="S3" s="15" t="s">
        <v>79</v>
      </c>
      <c r="T3" s="15" t="s">
        <v>79</v>
      </c>
      <c r="U3" s="15" t="s">
        <v>79</v>
      </c>
      <c r="V3" s="15" t="s">
        <v>79</v>
      </c>
    </row>
    <row r="4" spans="1:22" s="5" customFormat="1" ht="12.75">
      <c r="A4" s="8" t="s">
        <v>8</v>
      </c>
      <c r="B4" s="9" t="s">
        <v>72</v>
      </c>
      <c r="C4" s="9" t="s">
        <v>72</v>
      </c>
      <c r="E4" s="9" t="s">
        <v>71</v>
      </c>
      <c r="F4" s="9" t="s">
        <v>71</v>
      </c>
      <c r="H4" s="9" t="s">
        <v>76</v>
      </c>
      <c r="I4" s="9" t="s">
        <v>76</v>
      </c>
      <c r="K4" s="9" t="s">
        <v>76</v>
      </c>
      <c r="L4" s="9" t="s">
        <v>76</v>
      </c>
      <c r="N4" s="9" t="s">
        <v>73</v>
      </c>
      <c r="O4" s="9" t="s">
        <v>73</v>
      </c>
      <c r="P4" s="5" t="s">
        <v>74</v>
      </c>
      <c r="R4" s="5" t="s">
        <v>75</v>
      </c>
      <c r="S4" s="5" t="s">
        <v>75</v>
      </c>
      <c r="T4" s="5" t="s">
        <v>89</v>
      </c>
      <c r="U4" s="5" t="s">
        <v>89</v>
      </c>
      <c r="V4" s="5" t="s">
        <v>89</v>
      </c>
    </row>
    <row r="5" spans="1:22" s="5" customFormat="1" ht="12.75">
      <c r="A5" s="1" t="s">
        <v>21</v>
      </c>
      <c r="B5" s="9" t="s">
        <v>80</v>
      </c>
      <c r="C5" s="9" t="s">
        <v>80</v>
      </c>
      <c r="D5" s="9"/>
      <c r="E5" s="9" t="s">
        <v>82</v>
      </c>
      <c r="F5" s="9" t="s">
        <v>80</v>
      </c>
      <c r="G5" s="9"/>
      <c r="H5" s="9" t="s">
        <v>82</v>
      </c>
      <c r="I5" s="9" t="s">
        <v>80</v>
      </c>
      <c r="J5" s="9"/>
      <c r="K5" s="9" t="s">
        <v>82</v>
      </c>
      <c r="L5" s="9" t="s">
        <v>80</v>
      </c>
      <c r="M5" s="9"/>
      <c r="N5" s="9" t="s">
        <v>83</v>
      </c>
      <c r="O5" s="9" t="s">
        <v>80</v>
      </c>
      <c r="P5" s="9" t="s">
        <v>80</v>
      </c>
      <c r="R5" s="9" t="s">
        <v>84</v>
      </c>
      <c r="S5" s="9" t="s">
        <v>84</v>
      </c>
      <c r="T5" s="9" t="s">
        <v>84</v>
      </c>
      <c r="U5" s="9" t="s">
        <v>84</v>
      </c>
      <c r="V5" s="9" t="s">
        <v>81</v>
      </c>
    </row>
    <row r="6" ht="4.5" customHeight="1"/>
    <row r="7" spans="1:22" ht="13.5" customHeight="1">
      <c r="A7" s="8" t="s">
        <v>25</v>
      </c>
      <c r="B7" s="10">
        <v>50.2246973438724</v>
      </c>
      <c r="C7" s="10">
        <v>50.56270910774052</v>
      </c>
      <c r="D7" s="10"/>
      <c r="E7" s="10">
        <v>50.248229808445494</v>
      </c>
      <c r="F7" s="10">
        <v>51.43982824182868</v>
      </c>
      <c r="G7" s="10"/>
      <c r="H7" s="10">
        <v>50.524201438439086</v>
      </c>
      <c r="I7" s="10">
        <v>49.76902325713879</v>
      </c>
      <c r="J7" s="10"/>
      <c r="K7" s="10">
        <v>49.5850421704764</v>
      </c>
      <c r="L7" s="10">
        <v>50.60121677704194</v>
      </c>
      <c r="M7" s="10"/>
      <c r="N7" s="10">
        <v>50.445046784875025</v>
      </c>
      <c r="O7" s="10">
        <v>50.960621690521975</v>
      </c>
      <c r="P7" s="10">
        <v>50.265344328135015</v>
      </c>
      <c r="Q7" s="10"/>
      <c r="R7" s="10">
        <v>49.142203973509936</v>
      </c>
      <c r="S7" s="10">
        <v>48.82772467421492</v>
      </c>
      <c r="T7" s="10">
        <v>48.705783721427046</v>
      </c>
      <c r="U7" s="10">
        <v>48.613793178095854</v>
      </c>
      <c r="V7" s="10">
        <v>48.46190181585131</v>
      </c>
    </row>
    <row r="8" spans="1:22" ht="13.5" customHeight="1">
      <c r="A8" s="8" t="s">
        <v>26</v>
      </c>
      <c r="B8" s="10">
        <v>0.1584631732776618</v>
      </c>
      <c r="C8" s="10">
        <v>0.1617992400835073</v>
      </c>
      <c r="D8" s="10"/>
      <c r="E8" s="10">
        <v>0.14678693945720248</v>
      </c>
      <c r="F8" s="10">
        <v>0.08006560334029228</v>
      </c>
      <c r="G8" s="10"/>
      <c r="H8" s="10">
        <v>0.08173363674321503</v>
      </c>
      <c r="I8" s="10">
        <v>0.16513530688935282</v>
      </c>
      <c r="J8" s="10"/>
      <c r="K8" s="10">
        <v>0.18681974112734864</v>
      </c>
      <c r="L8" s="10">
        <v>0.1551271064718163</v>
      </c>
      <c r="M8" s="10"/>
      <c r="N8" s="10">
        <v>0.07672953653444675</v>
      </c>
      <c r="O8" s="10">
        <v>0.13177463883089768</v>
      </c>
      <c r="P8" s="10">
        <v>0.11509430480167014</v>
      </c>
      <c r="Q8" s="10"/>
      <c r="R8" s="10">
        <v>0.14678693945720248</v>
      </c>
      <c r="S8" s="10">
        <v>0.11843037160751564</v>
      </c>
      <c r="T8" s="10">
        <v>0.1534590730688935</v>
      </c>
      <c r="U8" s="10">
        <v>0.15679513987473906</v>
      </c>
      <c r="V8" s="10">
        <v>0.10508610438413361</v>
      </c>
    </row>
    <row r="9" spans="1:22" ht="13.5" customHeight="1">
      <c r="A9" s="8" t="s">
        <v>27</v>
      </c>
      <c r="B9" s="10">
        <v>5.917804391898152</v>
      </c>
      <c r="C9" s="10">
        <v>6.119977147304634</v>
      </c>
      <c r="D9" s="10"/>
      <c r="E9" s="10">
        <v>6.650916813372126</v>
      </c>
      <c r="F9" s="10">
        <v>6.191776817448993</v>
      </c>
      <c r="G9" s="10"/>
      <c r="H9" s="10">
        <v>7.321676889720734</v>
      </c>
      <c r="I9" s="10">
        <v>7.82616404573504</v>
      </c>
      <c r="J9" s="10"/>
      <c r="K9" s="10">
        <v>7.871511205826215</v>
      </c>
      <c r="L9" s="10">
        <v>7.077935904230676</v>
      </c>
      <c r="M9" s="10"/>
      <c r="N9" s="10">
        <v>5.8233311417082065</v>
      </c>
      <c r="O9" s="10">
        <v>5.214923410484961</v>
      </c>
      <c r="P9" s="10">
        <v>5.78365237662843</v>
      </c>
      <c r="Q9" s="10"/>
      <c r="R9" s="10">
        <v>8.914495887923206</v>
      </c>
      <c r="S9" s="10">
        <v>8.927722142949797</v>
      </c>
      <c r="T9" s="10">
        <v>9.107221318310694</v>
      </c>
      <c r="U9" s="10">
        <v>9.145010618386673</v>
      </c>
      <c r="V9" s="10">
        <v>8.727438852547113</v>
      </c>
    </row>
    <row r="10" spans="1:22" ht="13.5" customHeight="1">
      <c r="A10" s="8" t="s">
        <v>29</v>
      </c>
      <c r="B10" s="10">
        <v>0.0370197226709747</v>
      </c>
      <c r="C10" s="10">
        <v>0.03998130048465267</v>
      </c>
      <c r="D10" s="10"/>
      <c r="E10" s="10">
        <v>0.03998130048465267</v>
      </c>
      <c r="F10" s="10">
        <v>0.08736654550350026</v>
      </c>
      <c r="G10" s="10"/>
      <c r="H10" s="10">
        <v>0.0725586564351104</v>
      </c>
      <c r="I10" s="10">
        <v>0.026654200323101777</v>
      </c>
      <c r="J10" s="10"/>
      <c r="K10" s="10">
        <v>0.054789189553042544</v>
      </c>
      <c r="L10" s="10">
        <v>0.05626997845988153</v>
      </c>
      <c r="M10" s="10"/>
      <c r="N10" s="10">
        <v>0.06959707862143243</v>
      </c>
      <c r="O10" s="10">
        <v>0.04146208939149166</v>
      </c>
      <c r="P10" s="10">
        <v>0.04146208939149166</v>
      </c>
      <c r="Q10" s="10"/>
      <c r="R10" s="10">
        <v>0.03850051157781367</v>
      </c>
      <c r="S10" s="10">
        <v>0.023692622509423805</v>
      </c>
      <c r="T10" s="10">
        <v>0.06959707862143243</v>
      </c>
      <c r="U10" s="10">
        <v>0.04738524501884761</v>
      </c>
      <c r="V10" s="10">
        <v>0.026654200323101777</v>
      </c>
    </row>
    <row r="11" spans="1:22" ht="13.5" customHeight="1">
      <c r="A11" s="8" t="s">
        <v>30</v>
      </c>
      <c r="B11" s="10">
        <v>15.46485172703995</v>
      </c>
      <c r="C11" s="10">
        <v>15.831500320518558</v>
      </c>
      <c r="D11" s="10"/>
      <c r="E11" s="10">
        <v>15.84565166974054</v>
      </c>
      <c r="F11" s="10">
        <v>15.780040868802265</v>
      </c>
      <c r="G11" s="10"/>
      <c r="H11" s="10">
        <v>15.437835514888894</v>
      </c>
      <c r="I11" s="10">
        <v>16.119673250129818</v>
      </c>
      <c r="J11" s="10"/>
      <c r="K11" s="10">
        <v>15.511165233584615</v>
      </c>
      <c r="L11" s="10">
        <v>15.702851691227819</v>
      </c>
      <c r="M11" s="10"/>
      <c r="N11" s="10">
        <v>17.601705459559152</v>
      </c>
      <c r="O11" s="10">
        <v>17.98507837484556</v>
      </c>
      <c r="P11" s="10">
        <v>18.659197192329042</v>
      </c>
      <c r="Q11" s="10"/>
      <c r="R11" s="10">
        <v>17.29037577667556</v>
      </c>
      <c r="S11" s="10">
        <v>16.82338125235017</v>
      </c>
      <c r="T11" s="10">
        <v>16.93401907354021</v>
      </c>
      <c r="U11" s="10">
        <v>16.617543445484987</v>
      </c>
      <c r="V11" s="10">
        <v>16.548073185667985</v>
      </c>
    </row>
    <row r="12" spans="1:22" ht="13.5" customHeight="1">
      <c r="A12" s="8" t="s">
        <v>31</v>
      </c>
      <c r="B12" s="10">
        <v>25.56935255840737</v>
      </c>
      <c r="C12" s="10">
        <v>25.62075324119776</v>
      </c>
      <c r="D12" s="10"/>
      <c r="E12" s="10">
        <v>25.226128644290885</v>
      </c>
      <c r="F12" s="10">
        <v>26.068436607436652</v>
      </c>
      <c r="G12" s="10"/>
      <c r="H12" s="10">
        <v>26.00377123231326</v>
      </c>
      <c r="I12" s="10">
        <v>24.904459855215528</v>
      </c>
      <c r="J12" s="10"/>
      <c r="K12" s="10">
        <v>25.017209740046063</v>
      </c>
      <c r="L12" s="10">
        <v>25.527900394866734</v>
      </c>
      <c r="M12" s="10"/>
      <c r="N12" s="10">
        <v>24.904459855215528</v>
      </c>
      <c r="O12" s="10">
        <v>24.697199037512338</v>
      </c>
      <c r="P12" s="10">
        <v>23.89136897828233</v>
      </c>
      <c r="Q12" s="10"/>
      <c r="R12" s="10">
        <v>24.247857584731822</v>
      </c>
      <c r="S12" s="10">
        <v>24.078732757486012</v>
      </c>
      <c r="T12" s="10">
        <v>23.982563738071732</v>
      </c>
      <c r="U12" s="10">
        <v>23.737166929911155</v>
      </c>
      <c r="V12" s="10">
        <v>23.906291757156957</v>
      </c>
    </row>
    <row r="13" spans="1:22" ht="13.5" customHeight="1">
      <c r="A13" s="8" t="s">
        <v>32</v>
      </c>
      <c r="B13" s="10">
        <v>0.1581080888223553</v>
      </c>
      <c r="C13" s="10">
        <v>0.12033004990019959</v>
      </c>
      <c r="D13" s="10"/>
      <c r="E13" s="10">
        <v>0.10773737025948103</v>
      </c>
      <c r="F13" s="10">
        <v>0.14271703592814372</v>
      </c>
      <c r="G13" s="10"/>
      <c r="H13" s="10">
        <v>0.09094713073852297</v>
      </c>
      <c r="I13" s="10">
        <v>0.08814875748502994</v>
      </c>
      <c r="J13" s="10"/>
      <c r="K13" s="10">
        <v>0.07975363772455091</v>
      </c>
      <c r="L13" s="10">
        <v>0.07135851796407186</v>
      </c>
      <c r="M13" s="10"/>
      <c r="N13" s="10">
        <v>0.08535038423153693</v>
      </c>
      <c r="O13" s="10">
        <v>0.13012435628742516</v>
      </c>
      <c r="P13" s="10">
        <v>0.0979430638722555</v>
      </c>
      <c r="Q13" s="10"/>
      <c r="R13" s="10">
        <v>0.07275770459081836</v>
      </c>
      <c r="S13" s="10">
        <v>0.06576177145708582</v>
      </c>
      <c r="T13" s="10">
        <v>0.0979430638722555</v>
      </c>
      <c r="U13" s="10">
        <v>0.04197559880239521</v>
      </c>
      <c r="V13" s="10">
        <v>0.10214062375249501</v>
      </c>
    </row>
    <row r="14" spans="1:22" ht="13.5" customHeight="1">
      <c r="A14" s="8" t="s">
        <v>33</v>
      </c>
      <c r="B14" s="10">
        <v>0.14461736502966982</v>
      </c>
      <c r="C14" s="10">
        <v>0.13945245913575302</v>
      </c>
      <c r="D14" s="10"/>
      <c r="E14" s="10">
        <v>0.145908591503149</v>
      </c>
      <c r="F14" s="10">
        <v>0.14461736502966982</v>
      </c>
      <c r="G14" s="10"/>
      <c r="H14" s="10">
        <v>0.13816123266227381</v>
      </c>
      <c r="I14" s="10">
        <v>0.1200840620335651</v>
      </c>
      <c r="J14" s="10"/>
      <c r="K14" s="10">
        <v>0.11491915613964832</v>
      </c>
      <c r="L14" s="10">
        <v>0.18593661218100402</v>
      </c>
      <c r="M14" s="10"/>
      <c r="N14" s="10">
        <v>0.17044189449925368</v>
      </c>
      <c r="O14" s="10">
        <v>0.20659623575667113</v>
      </c>
      <c r="P14" s="10">
        <v>0.25437161527540136</v>
      </c>
      <c r="Q14" s="10"/>
      <c r="R14" s="10">
        <v>0.14849104445010738</v>
      </c>
      <c r="S14" s="10">
        <v>0.12912264734791948</v>
      </c>
      <c r="T14" s="10">
        <v>0.1665682150788161</v>
      </c>
      <c r="U14" s="10">
        <v>0.17948047981360807</v>
      </c>
      <c r="V14" s="10">
        <v>0.1433261385561906</v>
      </c>
    </row>
    <row r="15" spans="1:22" ht="13.5" customHeight="1">
      <c r="A15" s="8" t="s">
        <v>50</v>
      </c>
      <c r="B15" s="10">
        <v>0.024263412469877944</v>
      </c>
      <c r="C15" s="10">
        <v>0.02561137982931561</v>
      </c>
      <c r="D15" s="10"/>
      <c r="E15" s="10">
        <v>0.009435771516063647</v>
      </c>
      <c r="F15" s="10">
        <v>0.02830731454819094</v>
      </c>
      <c r="G15" s="10"/>
      <c r="H15" s="10">
        <v>0.026959347188753275</v>
      </c>
      <c r="I15" s="10">
        <v>0.009435771516063647</v>
      </c>
      <c r="J15" s="10"/>
      <c r="K15" s="10">
        <v>0.0013479673594376637</v>
      </c>
      <c r="L15" s="10">
        <v>0.03100324926706626</v>
      </c>
      <c r="M15" s="10"/>
      <c r="N15" s="10">
        <v>0.004043902078312991</v>
      </c>
      <c r="O15" s="10">
        <v>0.006739836797188319</v>
      </c>
      <c r="P15" s="10">
        <v>0</v>
      </c>
      <c r="Q15" s="10"/>
      <c r="R15" s="10">
        <v>0.012131706234938972</v>
      </c>
      <c r="S15" s="10">
        <v>0.0013479673594376637</v>
      </c>
      <c r="T15" s="10">
        <v>0.02156747775100262</v>
      </c>
      <c r="U15" s="10">
        <v>0</v>
      </c>
      <c r="V15" s="10">
        <v>0.017523575672689626</v>
      </c>
    </row>
    <row r="16" spans="1:22" ht="13.5" customHeight="1">
      <c r="A16" s="8" t="s">
        <v>51</v>
      </c>
      <c r="B16" s="10">
        <v>0.013250439875198196</v>
      </c>
      <c r="C16" s="10">
        <v>0</v>
      </c>
      <c r="D16" s="10"/>
      <c r="E16" s="10">
        <v>0.012045854431998362</v>
      </c>
      <c r="F16" s="10">
        <v>0.008432098102398854</v>
      </c>
      <c r="G16" s="10"/>
      <c r="H16" s="10">
        <v>0</v>
      </c>
      <c r="I16" s="10">
        <v>0</v>
      </c>
      <c r="J16" s="10"/>
      <c r="K16" s="10">
        <v>0</v>
      </c>
      <c r="L16" s="10">
        <v>0.016864196204797708</v>
      </c>
      <c r="M16" s="10"/>
      <c r="N16" s="10">
        <v>0</v>
      </c>
      <c r="O16" s="10">
        <v>0</v>
      </c>
      <c r="P16" s="10">
        <v>0.01927336709119738</v>
      </c>
      <c r="Q16" s="10"/>
      <c r="R16" s="10">
        <v>0.014455025318398035</v>
      </c>
      <c r="S16" s="10">
        <v>0.016864196204797708</v>
      </c>
      <c r="T16" s="10">
        <v>0.01927336709119738</v>
      </c>
      <c r="U16" s="10">
        <v>0</v>
      </c>
      <c r="V16" s="10">
        <v>0</v>
      </c>
    </row>
    <row r="17" spans="1:22" ht="13.5" customHeight="1">
      <c r="A17" s="8" t="s">
        <v>36</v>
      </c>
      <c r="B17" s="10">
        <v>97.71242822336362</v>
      </c>
      <c r="C17" s="10">
        <v>98.62211424619491</v>
      </c>
      <c r="D17" s="10"/>
      <c r="E17" s="10">
        <v>98.43282276350159</v>
      </c>
      <c r="F17" s="10">
        <v>99.97158849796878</v>
      </c>
      <c r="G17" s="10"/>
      <c r="H17" s="10">
        <v>99.69784507912985</v>
      </c>
      <c r="I17" s="10">
        <v>99.02877850646631</v>
      </c>
      <c r="J17" s="10"/>
      <c r="K17" s="10">
        <v>98.42255804183732</v>
      </c>
      <c r="L17" s="10">
        <v>99.42646442791582</v>
      </c>
      <c r="M17" s="10"/>
      <c r="N17" s="10">
        <v>99.18070603732289</v>
      </c>
      <c r="O17" s="10">
        <v>99.37451967042853</v>
      </c>
      <c r="P17" s="10">
        <v>99.12770731580684</v>
      </c>
      <c r="Q17" s="10"/>
      <c r="R17" s="10">
        <v>100.02805615446981</v>
      </c>
      <c r="S17" s="10">
        <v>99.01278040348707</v>
      </c>
      <c r="T17" s="10">
        <v>99.25799612683328</v>
      </c>
      <c r="U17" s="10">
        <v>98.53915063538825</v>
      </c>
      <c r="V17" s="10">
        <v>98.03843625391195</v>
      </c>
    </row>
    <row r="18" ht="4.5" customHeight="1"/>
    <row r="19" spans="1:22" ht="13.5" customHeight="1">
      <c r="A19" s="8" t="s">
        <v>87</v>
      </c>
      <c r="B19" s="11">
        <v>1.8537411263126087</v>
      </c>
      <c r="C19" s="11">
        <v>1.850584316688571</v>
      </c>
      <c r="D19" s="11"/>
      <c r="E19" s="11">
        <v>1.8425056448660426</v>
      </c>
      <c r="F19" s="11">
        <v>1.8546855281051018</v>
      </c>
      <c r="G19" s="11"/>
      <c r="H19" s="11">
        <v>1.8249509563323818</v>
      </c>
      <c r="I19" s="11">
        <v>1.8157213658572169</v>
      </c>
      <c r="J19" s="11"/>
      <c r="K19" s="11">
        <v>1.815454292127189</v>
      </c>
      <c r="L19" s="11">
        <v>1.8347941593083492</v>
      </c>
      <c r="M19" s="11"/>
      <c r="N19" s="11">
        <v>1.8516086683039759</v>
      </c>
      <c r="O19" s="11">
        <v>1.8694135657908029</v>
      </c>
      <c r="P19" s="11">
        <v>1.8556598791881649</v>
      </c>
      <c r="Q19" s="11"/>
      <c r="R19" s="11">
        <v>1.78550720526329</v>
      </c>
      <c r="S19" s="11">
        <v>1.7886081231524225</v>
      </c>
      <c r="T19" s="11">
        <v>1.781779668049854</v>
      </c>
      <c r="U19" s="11">
        <v>1.787691850516671</v>
      </c>
      <c r="V19" s="11">
        <v>1.791985973015816</v>
      </c>
    </row>
    <row r="20" spans="1:22" ht="13.5" customHeight="1">
      <c r="A20" s="8" t="s">
        <v>38</v>
      </c>
      <c r="B20" s="11">
        <v>0.004398890754748862</v>
      </c>
      <c r="C20" s="11">
        <v>0.0044538756850703975</v>
      </c>
      <c r="D20" s="11"/>
      <c r="E20" s="11">
        <v>0.004048168182081283</v>
      </c>
      <c r="F20" s="11">
        <v>0.002171199974807132</v>
      </c>
      <c r="G20" s="11"/>
      <c r="H20" s="11">
        <v>0.002220422575519785</v>
      </c>
      <c r="I20" s="11">
        <v>0.004531198579342958</v>
      </c>
      <c r="J20" s="11"/>
      <c r="K20" s="11">
        <v>0.005144467990485558</v>
      </c>
      <c r="L20" s="11">
        <v>0.004230553112953039</v>
      </c>
      <c r="M20" s="11"/>
      <c r="N20" s="11">
        <v>0.0021182456453593622</v>
      </c>
      <c r="O20" s="11">
        <v>0.0036356793892436453</v>
      </c>
      <c r="P20" s="11">
        <v>0.0031957045526511134</v>
      </c>
      <c r="Q20" s="11"/>
      <c r="R20" s="11">
        <v>0.004011229065220315</v>
      </c>
      <c r="S20" s="11">
        <v>0.0032628332170666083</v>
      </c>
      <c r="T20" s="11">
        <v>0.0042223001700632</v>
      </c>
      <c r="U20" s="11">
        <v>0.0043365945474706956</v>
      </c>
      <c r="V20" s="11">
        <v>0.002922553811783172</v>
      </c>
    </row>
    <row r="21" spans="1:22" ht="13.5" customHeight="1">
      <c r="A21" s="8" t="s">
        <v>39</v>
      </c>
      <c r="B21" s="11">
        <v>0.2574257816031877</v>
      </c>
      <c r="C21" s="11">
        <v>0.2639903307634177</v>
      </c>
      <c r="D21" s="11"/>
      <c r="E21" s="11">
        <v>0.287428119690439</v>
      </c>
      <c r="F21" s="11">
        <v>0.26311508304936565</v>
      </c>
      <c r="G21" s="11"/>
      <c r="H21" s="11">
        <v>0.3116893594678478</v>
      </c>
      <c r="I21" s="11">
        <v>0.33651057050666144</v>
      </c>
      <c r="J21" s="11"/>
      <c r="K21" s="11">
        <v>0.3396662743578669</v>
      </c>
      <c r="L21" s="11">
        <v>0.3024772331246519</v>
      </c>
      <c r="M21" s="11"/>
      <c r="N21" s="11">
        <v>0.25191953174071313</v>
      </c>
      <c r="O21" s="11">
        <v>0.22546455898171103</v>
      </c>
      <c r="P21" s="11">
        <v>0.25164689471434515</v>
      </c>
      <c r="Q21" s="11"/>
      <c r="R21" s="11">
        <v>0.38173628554135647</v>
      </c>
      <c r="S21" s="11">
        <v>0.3854331412600229</v>
      </c>
      <c r="T21" s="11">
        <v>0.39266214172747027</v>
      </c>
      <c r="U21" s="11">
        <v>0.39634833933391406</v>
      </c>
      <c r="V21" s="11">
        <v>0.3803475688240181</v>
      </c>
    </row>
    <row r="22" spans="1:22" ht="13.5" customHeight="1">
      <c r="A22" s="8" t="s">
        <v>41</v>
      </c>
      <c r="B22" s="11">
        <v>0.0010802989321884947</v>
      </c>
      <c r="C22" s="11">
        <v>0.0011569497266297904</v>
      </c>
      <c r="D22" s="11"/>
      <c r="E22" s="11">
        <v>0.0011591082741228328</v>
      </c>
      <c r="F22" s="11">
        <v>0.0024905482878930492</v>
      </c>
      <c r="G22" s="11"/>
      <c r="H22" s="11">
        <v>0.002072144326852497</v>
      </c>
      <c r="I22" s="11">
        <v>0.0007688378807255263</v>
      </c>
      <c r="J22" s="11"/>
      <c r="K22" s="11">
        <v>0.001586019554788656</v>
      </c>
      <c r="L22" s="11">
        <v>0.0016131775400797094</v>
      </c>
      <c r="M22" s="11"/>
      <c r="N22" s="11">
        <v>0.002019764410664267</v>
      </c>
      <c r="O22" s="11">
        <v>0.001202543749004946</v>
      </c>
      <c r="P22" s="11">
        <v>0.0012102077475287013</v>
      </c>
      <c r="Q22" s="11"/>
      <c r="R22" s="11">
        <v>0.0011059933259073126</v>
      </c>
      <c r="S22" s="11">
        <v>0.0006861844559440072</v>
      </c>
      <c r="T22" s="11">
        <v>0.0020129987363171334</v>
      </c>
      <c r="U22" s="11">
        <v>0.0013777020703612693</v>
      </c>
      <c r="V22" s="11">
        <v>0.0007792536388310788</v>
      </c>
    </row>
    <row r="23" spans="1:22" ht="13.5" customHeight="1">
      <c r="A23" s="8" t="s">
        <v>42</v>
      </c>
      <c r="B23" s="11">
        <v>0.47735021802160205</v>
      </c>
      <c r="C23" s="11">
        <v>0.4845741296096183</v>
      </c>
      <c r="D23" s="11"/>
      <c r="E23" s="11">
        <v>0.4859121664352113</v>
      </c>
      <c r="F23" s="11">
        <v>0.4758154120919855</v>
      </c>
      <c r="G23" s="11"/>
      <c r="H23" s="11">
        <v>0.4663347264087578</v>
      </c>
      <c r="I23" s="11">
        <v>0.49181970930369434</v>
      </c>
      <c r="J23" s="11"/>
      <c r="K23" s="11">
        <v>0.4749399087216722</v>
      </c>
      <c r="L23" s="11">
        <v>0.4761727361862641</v>
      </c>
      <c r="M23" s="11"/>
      <c r="N23" s="11">
        <v>0.5403125231260905</v>
      </c>
      <c r="O23" s="11">
        <v>0.5517503472501553</v>
      </c>
      <c r="P23" s="11">
        <v>0.5760793111257725</v>
      </c>
      <c r="Q23" s="11"/>
      <c r="R23" s="11">
        <v>0.5253769524080041</v>
      </c>
      <c r="S23" s="11">
        <v>0.5153729340184814</v>
      </c>
      <c r="T23" s="11">
        <v>0.5180755724881368</v>
      </c>
      <c r="U23" s="11">
        <v>0.5110455162363677</v>
      </c>
      <c r="V23" s="11">
        <v>0.5117303715881425</v>
      </c>
    </row>
    <row r="24" spans="1:22" ht="13.5" customHeight="1">
      <c r="A24" s="8" t="s">
        <v>43</v>
      </c>
      <c r="B24" s="11">
        <v>1.4066570486411791</v>
      </c>
      <c r="C24" s="11">
        <v>1.397678145819488</v>
      </c>
      <c r="D24" s="11"/>
      <c r="E24" s="11">
        <v>1.3787178717283646</v>
      </c>
      <c r="F24" s="11">
        <v>1.4009495568926167</v>
      </c>
      <c r="G24" s="11"/>
      <c r="H24" s="11">
        <v>1.39998961791624</v>
      </c>
      <c r="I24" s="11">
        <v>1.35426592725127</v>
      </c>
      <c r="J24" s="11"/>
      <c r="K24" s="11">
        <v>1.3652438863562828</v>
      </c>
      <c r="L24" s="11">
        <v>1.3796795402828153</v>
      </c>
      <c r="M24" s="11"/>
      <c r="N24" s="11">
        <v>1.3625251946126382</v>
      </c>
      <c r="O24" s="11">
        <v>1.3503772502257518</v>
      </c>
      <c r="P24" s="11">
        <v>1.3146419618625664</v>
      </c>
      <c r="Q24" s="11"/>
      <c r="R24" s="11">
        <v>1.313158315326972</v>
      </c>
      <c r="S24" s="11">
        <v>1.3146770360775173</v>
      </c>
      <c r="T24" s="11">
        <v>1.3076930298410896</v>
      </c>
      <c r="U24" s="11">
        <v>1.3010643404605249</v>
      </c>
      <c r="V24" s="11">
        <v>1.3175985447210334</v>
      </c>
    </row>
    <row r="25" spans="1:22" ht="13.5" customHeight="1">
      <c r="A25" s="8" t="s">
        <v>44</v>
      </c>
      <c r="B25" s="11">
        <v>0.00625240508028391</v>
      </c>
      <c r="C25" s="11">
        <v>0.004718608009485901</v>
      </c>
      <c r="D25" s="11"/>
      <c r="E25" s="11">
        <v>0.004232682500623212</v>
      </c>
      <c r="F25" s="11">
        <v>0.005513252108509855</v>
      </c>
      <c r="G25" s="11"/>
      <c r="H25" s="11">
        <v>0.0035196704617301714</v>
      </c>
      <c r="I25" s="11">
        <v>0.00344562129580714</v>
      </c>
      <c r="J25" s="11"/>
      <c r="K25" s="11">
        <v>0.003128573734375026</v>
      </c>
      <c r="L25" s="11">
        <v>0.0027722568926694968</v>
      </c>
      <c r="M25" s="11"/>
      <c r="N25" s="11">
        <v>0.00335658321243128</v>
      </c>
      <c r="O25" s="11">
        <v>0.005114350970426434</v>
      </c>
      <c r="P25" s="11">
        <v>0.003874045019088394</v>
      </c>
      <c r="Q25" s="11"/>
      <c r="R25" s="11">
        <v>0.0028323520117108604</v>
      </c>
      <c r="S25" s="11">
        <v>0.002580973091608548</v>
      </c>
      <c r="T25" s="11">
        <v>0.0038389142378696013</v>
      </c>
      <c r="U25" s="11">
        <v>0.0016538317040100583</v>
      </c>
      <c r="V25" s="11">
        <v>0.0040466339390954125</v>
      </c>
    </row>
    <row r="26" spans="1:22" ht="13.5" customHeight="1">
      <c r="A26" s="8" t="s">
        <v>45</v>
      </c>
      <c r="B26" s="11">
        <v>0.004521073362698362</v>
      </c>
      <c r="C26" s="11">
        <v>0.004323087966007569</v>
      </c>
      <c r="D26" s="11"/>
      <c r="E26" s="11">
        <v>0.004531670022505311</v>
      </c>
      <c r="F26" s="11">
        <v>0.004416523757800487</v>
      </c>
      <c r="G26" s="11"/>
      <c r="H26" s="11">
        <v>0.0042269517681071365</v>
      </c>
      <c r="I26" s="11">
        <v>0.0037107766049819407</v>
      </c>
      <c r="J26" s="11"/>
      <c r="K26" s="11">
        <v>0.0035638253582711225</v>
      </c>
      <c r="L26" s="11">
        <v>0.005710585730217041</v>
      </c>
      <c r="M26" s="11"/>
      <c r="N26" s="11">
        <v>0.005299030048287049</v>
      </c>
      <c r="O26" s="11">
        <v>0.0064192225102922724</v>
      </c>
      <c r="P26" s="11">
        <v>0.007954039020588761</v>
      </c>
      <c r="Q26" s="11"/>
      <c r="R26" s="11">
        <v>0.004569793673839915</v>
      </c>
      <c r="S26" s="11">
        <v>0.004006272506480055</v>
      </c>
      <c r="T26" s="11">
        <v>0.005161250620788618</v>
      </c>
      <c r="U26" s="11">
        <v>0.005590359364401396</v>
      </c>
      <c r="V26" s="11">
        <v>0.004488992772166782</v>
      </c>
    </row>
    <row r="27" spans="1:22" ht="13.5" customHeight="1">
      <c r="A27" s="8" t="s">
        <v>86</v>
      </c>
      <c r="B27" s="11">
        <v>0.0017363356758830497</v>
      </c>
      <c r="C27" s="11">
        <v>0.0018174462260936465</v>
      </c>
      <c r="D27" s="11"/>
      <c r="E27" s="11">
        <v>0.0006708347125680968</v>
      </c>
      <c r="F27" s="11">
        <v>0.0019788801626648813</v>
      </c>
      <c r="G27" s="11"/>
      <c r="H27" s="11">
        <v>0.0018880398746219263</v>
      </c>
      <c r="I27" s="11">
        <v>0.0006674481800912201</v>
      </c>
      <c r="J27" s="11"/>
      <c r="K27" s="11">
        <v>9.568945012971505E-05</v>
      </c>
      <c r="L27" s="11">
        <v>0.0021796343902372125</v>
      </c>
      <c r="M27" s="11"/>
      <c r="N27" s="11">
        <v>0.00028779374963204427</v>
      </c>
      <c r="O27" s="11">
        <v>0.0004793691744143557</v>
      </c>
      <c r="P27" s="11">
        <v>0</v>
      </c>
      <c r="Q27" s="11"/>
      <c r="R27" s="11">
        <v>0.0008546315336369418</v>
      </c>
      <c r="S27" s="11">
        <v>9.573663057573415E-05</v>
      </c>
      <c r="T27" s="11">
        <v>0.0015297584906977491</v>
      </c>
      <c r="U27" s="11">
        <v>0</v>
      </c>
      <c r="V27" s="11">
        <v>0.001256339260178322</v>
      </c>
    </row>
    <row r="28" spans="1:22" ht="13.5" customHeight="1">
      <c r="A28" s="8" t="s">
        <v>78</v>
      </c>
      <c r="B28" s="11">
        <v>0.0006238642370318902</v>
      </c>
      <c r="C28" s="11">
        <v>0</v>
      </c>
      <c r="D28" s="11"/>
      <c r="E28" s="11">
        <v>0.0005634478278421283</v>
      </c>
      <c r="F28" s="11">
        <v>0.00038782380409896415</v>
      </c>
      <c r="G28" s="11"/>
      <c r="H28" s="11">
        <v>0</v>
      </c>
      <c r="I28" s="11">
        <v>0</v>
      </c>
      <c r="J28" s="11"/>
      <c r="K28" s="11">
        <v>0</v>
      </c>
      <c r="L28" s="11">
        <v>0.0007800457464262438</v>
      </c>
      <c r="M28" s="11"/>
      <c r="N28" s="11">
        <v>0</v>
      </c>
      <c r="O28" s="11">
        <v>0</v>
      </c>
      <c r="P28" s="11">
        <v>0.0009076435950813641</v>
      </c>
      <c r="Q28" s="11"/>
      <c r="R28" s="11">
        <v>0.000669967709478</v>
      </c>
      <c r="S28" s="11">
        <v>0.0007880293553920562</v>
      </c>
      <c r="T28" s="11">
        <v>0.0008994128624991844</v>
      </c>
      <c r="U28" s="11">
        <v>0</v>
      </c>
      <c r="V28" s="11">
        <v>0</v>
      </c>
    </row>
    <row r="29" spans="1:22" ht="13.5" customHeight="1">
      <c r="A29" s="8" t="s">
        <v>36</v>
      </c>
      <c r="B29" s="11">
        <v>4.013787042621412</v>
      </c>
      <c r="C29" s="11">
        <v>4.013296890494382</v>
      </c>
      <c r="D29" s="11"/>
      <c r="E29" s="11">
        <v>4.0097697142398</v>
      </c>
      <c r="F29" s="11">
        <v>4.011523808234844</v>
      </c>
      <c r="G29" s="11"/>
      <c r="H29" s="11">
        <v>4.016891889132059</v>
      </c>
      <c r="I29" s="11">
        <v>4.011441455459791</v>
      </c>
      <c r="J29" s="11"/>
      <c r="K29" s="11">
        <v>4.008822937651061</v>
      </c>
      <c r="L29" s="11">
        <v>4.010409922314663</v>
      </c>
      <c r="M29" s="11"/>
      <c r="N29" s="11">
        <v>4.019447334849793</v>
      </c>
      <c r="O29" s="11">
        <v>4.013856888041802</v>
      </c>
      <c r="P29" s="11">
        <v>4.015169686825787</v>
      </c>
      <c r="Q29" s="11"/>
      <c r="R29" s="11">
        <v>4.019822725859417</v>
      </c>
      <c r="S29" s="11">
        <v>4.015511263765511</v>
      </c>
      <c r="T29" s="11">
        <v>4.017875047224786</v>
      </c>
      <c r="U29" s="11">
        <v>4.00910853423372</v>
      </c>
      <c r="V29" s="11">
        <v>4.015156231571066</v>
      </c>
    </row>
    <row r="30" ht="4.5" customHeight="1"/>
    <row r="31" spans="1:22" ht="13.5" customHeight="1">
      <c r="A31" s="1" t="s">
        <v>67</v>
      </c>
      <c r="B31" s="18">
        <f aca="true" t="shared" si="0" ref="B31:P31">100*(B24/(B24+B23))</f>
        <v>74.6630373211271</v>
      </c>
      <c r="C31" s="18">
        <f t="shared" si="0"/>
        <v>74.25562258921177</v>
      </c>
      <c r="D31" s="18"/>
      <c r="E31" s="18">
        <f t="shared" si="0"/>
        <v>73.94055890498402</v>
      </c>
      <c r="F31" s="18">
        <f t="shared" si="0"/>
        <v>74.6470431857315</v>
      </c>
      <c r="G31" s="18"/>
      <c r="H31" s="18">
        <f t="shared" si="0"/>
        <v>75.0132002603535</v>
      </c>
      <c r="I31" s="18">
        <f t="shared" si="0"/>
        <v>73.35878143651593</v>
      </c>
      <c r="J31" s="18"/>
      <c r="K31" s="18">
        <f>100*(K24/(K24+K23))</f>
        <v>74.19062650198197</v>
      </c>
      <c r="L31" s="18">
        <f t="shared" si="0"/>
        <v>74.34209919486565</v>
      </c>
      <c r="M31" s="18"/>
      <c r="N31" s="18">
        <f>100*(N24/(N24+N23))</f>
        <v>71.60490786528129</v>
      </c>
      <c r="O31" s="18">
        <f t="shared" si="0"/>
        <v>70.99298974567641</v>
      </c>
      <c r="P31" s="18">
        <f t="shared" si="0"/>
        <v>69.53124083618826</v>
      </c>
      <c r="Q31" s="18"/>
      <c r="R31" s="18">
        <f>100*(R24/(R24+R23))</f>
        <v>71.42415695646383</v>
      </c>
      <c r="S31" s="18">
        <f>100*(S24/(S24+S23))</f>
        <v>71.83831357394867</v>
      </c>
      <c r="T31" s="18">
        <f>100*(T24/(T24+T23))</f>
        <v>71.62424790155765</v>
      </c>
      <c r="U31" s="18">
        <f>100*(U24/(U24+U23))</f>
        <v>71.79831485669972</v>
      </c>
      <c r="V31" s="18">
        <f>100*(V24/(V24+V23))</f>
        <v>72.02633342610682</v>
      </c>
    </row>
    <row r="32" spans="1:17" ht="13.5" customHeight="1">
      <c r="A32" s="36" t="s">
        <v>90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1"/>
    </row>
    <row r="33" spans="1:17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1"/>
    </row>
    <row r="34" ht="12.75">
      <c r="A34" s="3"/>
    </row>
    <row r="38" ht="13.5" customHeight="1"/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</sheetData>
  <sheetProtection/>
  <mergeCells count="1">
    <mergeCell ref="A32:P3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8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7.421875" style="3" customWidth="1"/>
    <col min="2" max="10" width="7.7109375" style="3" customWidth="1"/>
    <col min="11" max="11" width="0.85546875" style="3" customWidth="1"/>
    <col min="12" max="45" width="7.7109375" style="3" customWidth="1"/>
    <col min="46" max="16384" width="9.140625" style="3" customWidth="1"/>
  </cols>
  <sheetData>
    <row r="1" s="25" customFormat="1" ht="9.75">
      <c r="A1" s="25" t="s">
        <v>178</v>
      </c>
    </row>
    <row r="2" s="25" customFormat="1" ht="9.75">
      <c r="A2" s="25" t="s">
        <v>179</v>
      </c>
    </row>
    <row r="3" spans="1:45" ht="12.75">
      <c r="A3" s="1" t="s">
        <v>166</v>
      </c>
      <c r="B3" s="13"/>
      <c r="C3" s="13"/>
      <c r="D3" s="2"/>
      <c r="E3" s="1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2.75">
      <c r="A4" s="8" t="s">
        <v>0</v>
      </c>
      <c r="B4" s="38" t="s">
        <v>1</v>
      </c>
      <c r="C4" s="39"/>
      <c r="D4" s="39"/>
      <c r="E4" s="39"/>
      <c r="F4" s="39"/>
      <c r="G4" s="39"/>
      <c r="H4" s="39"/>
      <c r="I4" s="39"/>
      <c r="J4" s="39"/>
      <c r="L4" s="40" t="s">
        <v>91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s="15" customFormat="1" ht="26.25" customHeight="1">
      <c r="A5" s="15" t="s">
        <v>2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5</v>
      </c>
      <c r="J5" s="7" t="s">
        <v>5</v>
      </c>
      <c r="K5" s="7"/>
      <c r="L5" s="7" t="s">
        <v>7</v>
      </c>
      <c r="M5" s="7" t="s">
        <v>7</v>
      </c>
      <c r="N5" s="7" t="s">
        <v>7</v>
      </c>
      <c r="O5" s="7" t="s">
        <v>7</v>
      </c>
      <c r="P5" s="7" t="s">
        <v>7</v>
      </c>
      <c r="Q5" s="7" t="s">
        <v>7</v>
      </c>
      <c r="R5" s="7" t="s">
        <v>7</v>
      </c>
      <c r="S5" s="7" t="s">
        <v>7</v>
      </c>
      <c r="T5" s="7" t="s">
        <v>7</v>
      </c>
      <c r="U5" s="7" t="s">
        <v>7</v>
      </c>
      <c r="V5" s="7" t="s">
        <v>7</v>
      </c>
      <c r="W5" s="7" t="s">
        <v>7</v>
      </c>
      <c r="X5" s="7" t="s">
        <v>7</v>
      </c>
      <c r="Y5" s="7" t="s">
        <v>7</v>
      </c>
      <c r="Z5" s="7" t="s">
        <v>7</v>
      </c>
      <c r="AA5" s="7" t="s">
        <v>7</v>
      </c>
      <c r="AB5" s="7" t="s">
        <v>7</v>
      </c>
      <c r="AC5" s="7" t="s">
        <v>7</v>
      </c>
      <c r="AD5" s="7" t="s">
        <v>7</v>
      </c>
      <c r="AE5" s="7" t="s">
        <v>7</v>
      </c>
      <c r="AF5" s="7" t="s">
        <v>7</v>
      </c>
      <c r="AG5" s="7" t="s">
        <v>7</v>
      </c>
      <c r="AH5" s="7" t="s">
        <v>7</v>
      </c>
      <c r="AI5" s="7" t="s">
        <v>7</v>
      </c>
      <c r="AJ5" s="7" t="s">
        <v>7</v>
      </c>
      <c r="AK5" s="7" t="s">
        <v>7</v>
      </c>
      <c r="AL5" s="7" t="s">
        <v>7</v>
      </c>
      <c r="AM5" s="7" t="s">
        <v>7</v>
      </c>
      <c r="AN5" s="7" t="s">
        <v>7</v>
      </c>
      <c r="AO5" s="7" t="s">
        <v>7</v>
      </c>
      <c r="AP5" s="7" t="s">
        <v>7</v>
      </c>
      <c r="AQ5" s="7" t="s">
        <v>7</v>
      </c>
      <c r="AR5" s="7" t="s">
        <v>7</v>
      </c>
      <c r="AS5" s="7" t="s">
        <v>7</v>
      </c>
    </row>
    <row r="6" spans="1:45" ht="12.75">
      <c r="A6" s="2" t="s">
        <v>8</v>
      </c>
      <c r="B6" s="9" t="s">
        <v>120</v>
      </c>
      <c r="C6" s="9" t="s">
        <v>120</v>
      </c>
      <c r="D6" s="9" t="s">
        <v>120</v>
      </c>
      <c r="E6" s="9" t="s">
        <v>104</v>
      </c>
      <c r="F6" s="9" t="s">
        <v>158</v>
      </c>
      <c r="G6" s="9" t="s">
        <v>159</v>
      </c>
      <c r="H6" s="9" t="s">
        <v>159</v>
      </c>
      <c r="I6" s="9" t="s">
        <v>111</v>
      </c>
      <c r="J6" s="9" t="s">
        <v>111</v>
      </c>
      <c r="K6" s="9"/>
      <c r="L6" s="9" t="s">
        <v>103</v>
      </c>
      <c r="M6" s="9" t="s">
        <v>157</v>
      </c>
      <c r="N6" s="9" t="s">
        <v>160</v>
      </c>
      <c r="O6" s="9" t="s">
        <v>160</v>
      </c>
      <c r="P6" s="9" t="s">
        <v>161</v>
      </c>
      <c r="Q6" s="9" t="s">
        <v>112</v>
      </c>
      <c r="R6" s="9" t="s">
        <v>118</v>
      </c>
      <c r="S6" s="9" t="s">
        <v>155</v>
      </c>
      <c r="T6" s="9" t="s">
        <v>156</v>
      </c>
      <c r="U6" s="9" t="s">
        <v>75</v>
      </c>
      <c r="V6" s="9" t="s">
        <v>75</v>
      </c>
      <c r="W6" s="9" t="s">
        <v>75</v>
      </c>
      <c r="X6" s="9" t="s">
        <v>114</v>
      </c>
      <c r="Y6" s="9" t="s">
        <v>115</v>
      </c>
      <c r="Z6" s="9" t="s">
        <v>119</v>
      </c>
      <c r="AA6" s="9" t="s">
        <v>113</v>
      </c>
      <c r="AB6" s="9" t="s">
        <v>113</v>
      </c>
      <c r="AC6" s="9" t="s">
        <v>162</v>
      </c>
      <c r="AD6" s="9" t="s">
        <v>123</v>
      </c>
      <c r="AE6" s="9" t="s">
        <v>123</v>
      </c>
      <c r="AF6" s="9" t="s">
        <v>123</v>
      </c>
      <c r="AG6" s="9" t="s">
        <v>151</v>
      </c>
      <c r="AH6" s="9" t="s">
        <v>151</v>
      </c>
      <c r="AI6" s="9" t="s">
        <v>122</v>
      </c>
      <c r="AJ6" s="9" t="s">
        <v>122</v>
      </c>
      <c r="AK6" s="9" t="s">
        <v>152</v>
      </c>
      <c r="AL6" s="9" t="s">
        <v>89</v>
      </c>
      <c r="AM6" s="9" t="s">
        <v>163</v>
      </c>
      <c r="AN6" s="9" t="s">
        <v>163</v>
      </c>
      <c r="AO6" s="9" t="s">
        <v>77</v>
      </c>
      <c r="AP6" s="9" t="s">
        <v>154</v>
      </c>
      <c r="AQ6" s="9" t="s">
        <v>153</v>
      </c>
      <c r="AR6" s="9" t="s">
        <v>117</v>
      </c>
      <c r="AS6" s="9" t="s">
        <v>117</v>
      </c>
    </row>
    <row r="7" spans="1:45" ht="13.5" customHeight="1">
      <c r="A7" s="3" t="s">
        <v>25</v>
      </c>
      <c r="B7" s="10">
        <v>12.621958271024711</v>
      </c>
      <c r="C7" s="10">
        <v>12.968527294737592</v>
      </c>
      <c r="D7" s="10">
        <v>12.750317168696148</v>
      </c>
      <c r="E7" s="10">
        <v>12.369519105604217</v>
      </c>
      <c r="F7" s="10">
        <v>12.713948814355907</v>
      </c>
      <c r="G7" s="10">
        <v>12.572754026917325</v>
      </c>
      <c r="H7" s="10">
        <v>12.664744570248523</v>
      </c>
      <c r="I7" s="10">
        <v>12.831611137221392</v>
      </c>
      <c r="J7" s="10">
        <v>12.803800042725914</v>
      </c>
      <c r="K7" s="10"/>
      <c r="L7" s="10">
        <v>12.080711585843481</v>
      </c>
      <c r="M7" s="10">
        <v>12.459370333974222</v>
      </c>
      <c r="N7" s="10">
        <v>12.20907048351492</v>
      </c>
      <c r="O7" s="10">
        <v>12.89579058605711</v>
      </c>
      <c r="P7" s="10">
        <v>12.906487160863065</v>
      </c>
      <c r="Q7" s="10">
        <v>13.015592223883786</v>
      </c>
      <c r="R7" s="10">
        <v>12.863700861639252</v>
      </c>
      <c r="S7" s="10">
        <v>12.694694979705192</v>
      </c>
      <c r="T7" s="10">
        <v>12.557778822188991</v>
      </c>
      <c r="U7" s="10">
        <v>12.936437570319733</v>
      </c>
      <c r="V7" s="10">
        <v>12.538524987538276</v>
      </c>
      <c r="W7" s="10">
        <v>12.427280609556364</v>
      </c>
      <c r="X7" s="10">
        <v>12.6240975859859</v>
      </c>
      <c r="Y7" s="10">
        <v>12.741759908851387</v>
      </c>
      <c r="Z7" s="10">
        <v>12.919323050630208</v>
      </c>
      <c r="AA7" s="10">
        <v>13.167483586128322</v>
      </c>
      <c r="AB7" s="10">
        <v>12.951412775048068</v>
      </c>
      <c r="AC7" s="10">
        <v>12.75673511357972</v>
      </c>
      <c r="AD7" s="10">
        <v>12.339568696147548</v>
      </c>
      <c r="AE7" s="10">
        <v>11.83682968026775</v>
      </c>
      <c r="AF7" s="10">
        <v>11.93309885352133</v>
      </c>
      <c r="AG7" s="10">
        <v>12.067875696076339</v>
      </c>
      <c r="AH7" s="10">
        <v>12.506435263120418</v>
      </c>
      <c r="AI7" s="10">
        <v>12.647630050558998</v>
      </c>
      <c r="AJ7" s="10">
        <v>12.228324318165637</v>
      </c>
      <c r="AK7" s="10">
        <v>12.185538018941822</v>
      </c>
      <c r="AL7" s="10">
        <v>11.830411735384178</v>
      </c>
      <c r="AM7" s="10">
        <v>13.143951121555226</v>
      </c>
      <c r="AN7" s="10">
        <v>12.876536751406396</v>
      </c>
      <c r="AO7" s="10">
        <v>11.809018585772272</v>
      </c>
      <c r="AP7" s="10">
        <v>12.461509648935413</v>
      </c>
      <c r="AQ7" s="10">
        <v>12.701112924588765</v>
      </c>
      <c r="AR7" s="10">
        <v>12.420862664672793</v>
      </c>
      <c r="AS7" s="10">
        <v>13.073353727835933</v>
      </c>
    </row>
    <row r="8" spans="1:45" ht="13.5" customHeight="1">
      <c r="A8" s="3" t="s">
        <v>26</v>
      </c>
      <c r="B8" s="10">
        <v>0.03502870146137787</v>
      </c>
      <c r="C8" s="10">
        <v>0.09174183716075157</v>
      </c>
      <c r="D8" s="10">
        <v>0.09507790396659707</v>
      </c>
      <c r="E8" s="10">
        <v>0.08506970354906054</v>
      </c>
      <c r="F8" s="10">
        <v>0.09841397077244259</v>
      </c>
      <c r="G8" s="10">
        <v>0.11676233820459292</v>
      </c>
      <c r="H8" s="10">
        <v>0.09841397077244259</v>
      </c>
      <c r="I8" s="10">
        <v>0.17681154070981212</v>
      </c>
      <c r="J8" s="10">
        <v>0.06672133611691022</v>
      </c>
      <c r="K8" s="10"/>
      <c r="L8" s="10">
        <v>0.2018320417536534</v>
      </c>
      <c r="M8" s="10">
        <v>0.05337706889352818</v>
      </c>
      <c r="N8" s="10">
        <v>0.08506970354906054</v>
      </c>
      <c r="O8" s="10">
        <v>0.07005740292275574</v>
      </c>
      <c r="P8" s="10">
        <v>1.0742135114822546</v>
      </c>
      <c r="Q8" s="10">
        <v>0.15179103966597077</v>
      </c>
      <c r="R8" s="10">
        <v>0.09507790396659707</v>
      </c>
      <c r="S8" s="10">
        <v>0.05337706889352818</v>
      </c>
      <c r="T8" s="10">
        <v>0.14178283924843424</v>
      </c>
      <c r="U8" s="10">
        <v>0.06338526931106471</v>
      </c>
      <c r="V8" s="10">
        <v>0.05004100208768267</v>
      </c>
      <c r="W8" s="10">
        <v>0.21184024217119</v>
      </c>
      <c r="X8" s="10">
        <v>0.1017500375782881</v>
      </c>
      <c r="Y8" s="10">
        <v>0.05004100208768267</v>
      </c>
      <c r="Z8" s="10">
        <v>0.09174183716075157</v>
      </c>
      <c r="AA8" s="10">
        <v>0.11342627139874739</v>
      </c>
      <c r="AB8" s="10">
        <v>0.10341807098121085</v>
      </c>
      <c r="AC8" s="10">
        <v>0.08840577035490606</v>
      </c>
      <c r="AD8" s="10">
        <v>0.07339346972860124</v>
      </c>
      <c r="AE8" s="10">
        <v>0.08173363674321503</v>
      </c>
      <c r="AF8" s="10">
        <v>0.12009840501043839</v>
      </c>
      <c r="AG8" s="10">
        <v>0.29857797912317324</v>
      </c>
      <c r="AH8" s="10">
        <v>0.006672133611691023</v>
      </c>
      <c r="AI8" s="10">
        <v>0.06672133611691022</v>
      </c>
      <c r="AJ8" s="10">
        <v>0.06338526931106471</v>
      </c>
      <c r="AK8" s="10">
        <v>0.13677873903966598</v>
      </c>
      <c r="AL8" s="10">
        <v>0.12009840501043839</v>
      </c>
      <c r="AM8" s="10">
        <v>0.19182384133611693</v>
      </c>
      <c r="AN8" s="10">
        <v>0.14845497286012524</v>
      </c>
      <c r="AO8" s="10">
        <v>0.07839756993736953</v>
      </c>
      <c r="AP8" s="10">
        <v>0.08840577035490606</v>
      </c>
      <c r="AQ8" s="10">
        <v>0.14011480584551148</v>
      </c>
      <c r="AR8" s="10">
        <v>0.08840577035490606</v>
      </c>
      <c r="AS8" s="10">
        <v>0.16847137369519832</v>
      </c>
    </row>
    <row r="9" spans="1:45" ht="13.5" customHeight="1">
      <c r="A9" s="3" t="s">
        <v>27</v>
      </c>
      <c r="B9" s="10">
        <v>59.070344413764985</v>
      </c>
      <c r="C9" s="10">
        <v>59.55404745473749</v>
      </c>
      <c r="D9" s="10">
        <v>59.365100954357615</v>
      </c>
      <c r="E9" s="10">
        <v>60.25881790115448</v>
      </c>
      <c r="F9" s="10">
        <v>60.00562959064544</v>
      </c>
      <c r="G9" s="10">
        <v>58.56207832774308</v>
      </c>
      <c r="H9" s="10">
        <v>58.461936682541726</v>
      </c>
      <c r="I9" s="10">
        <v>59.5616053147527</v>
      </c>
      <c r="J9" s="10">
        <v>59.608841939847665</v>
      </c>
      <c r="K9" s="10"/>
      <c r="L9" s="10">
        <v>61.279129003205895</v>
      </c>
      <c r="M9" s="10">
        <v>61.00326711265126</v>
      </c>
      <c r="N9" s="10">
        <v>59.85069346033392</v>
      </c>
      <c r="O9" s="10">
        <v>59.33109058428923</v>
      </c>
      <c r="P9" s="10">
        <v>57.88753932138687</v>
      </c>
      <c r="Q9" s="10">
        <v>59.15159140892834</v>
      </c>
      <c r="R9" s="10">
        <v>59.73921502510979</v>
      </c>
      <c r="S9" s="10">
        <v>59.901709015436495</v>
      </c>
      <c r="T9" s="10">
        <v>61.2677922131831</v>
      </c>
      <c r="U9" s="10">
        <v>60.61025839186109</v>
      </c>
      <c r="V9" s="10">
        <v>61.55310142875673</v>
      </c>
      <c r="W9" s="10">
        <v>61.76472150918221</v>
      </c>
      <c r="X9" s="10">
        <v>60.73307361710802</v>
      </c>
      <c r="Y9" s="10">
        <v>59.98106654559605</v>
      </c>
      <c r="Z9" s="10">
        <v>59.809125230250345</v>
      </c>
      <c r="AA9" s="10">
        <v>60.27393362118488</v>
      </c>
      <c r="AB9" s="10">
        <v>59.62584712488186</v>
      </c>
      <c r="AC9" s="10">
        <v>60.17190251097974</v>
      </c>
      <c r="AD9" s="10">
        <v>60.65938448195985</v>
      </c>
      <c r="AE9" s="10">
        <v>62.60553343587272</v>
      </c>
      <c r="AF9" s="10">
        <v>62.342897800344666</v>
      </c>
      <c r="AG9" s="10">
        <v>61.260234353167895</v>
      </c>
      <c r="AH9" s="10">
        <v>60.54034818672052</v>
      </c>
      <c r="AI9" s="10">
        <v>59.88092490039471</v>
      </c>
      <c r="AJ9" s="10">
        <v>61.66646932898467</v>
      </c>
      <c r="AK9" s="10">
        <v>61.23756077312231</v>
      </c>
      <c r="AL9" s="10">
        <v>62.501612860663776</v>
      </c>
      <c r="AM9" s="10">
        <v>58.52617849267091</v>
      </c>
      <c r="AN9" s="10">
        <v>58.13883816689212</v>
      </c>
      <c r="AO9" s="10">
        <v>59.51247922465392</v>
      </c>
      <c r="AP9" s="10">
        <v>61.86297368937975</v>
      </c>
      <c r="AQ9" s="10">
        <v>60.185128766006336</v>
      </c>
      <c r="AR9" s="10">
        <v>58.39391594240498</v>
      </c>
      <c r="AS9" s="10">
        <v>59.85069346033392</v>
      </c>
    </row>
    <row r="10" spans="1:45" ht="13.5" customHeight="1">
      <c r="A10" s="3" t="s">
        <v>29</v>
      </c>
      <c r="B10" s="10">
        <v>0.5419687399030695</v>
      </c>
      <c r="C10" s="10">
        <v>0.5434495288099085</v>
      </c>
      <c r="D10" s="10">
        <v>0.6737589526117393</v>
      </c>
      <c r="E10" s="10">
        <v>0.48717955035002697</v>
      </c>
      <c r="F10" s="10">
        <v>0.43979430533117936</v>
      </c>
      <c r="G10" s="10">
        <v>0.5375263731825525</v>
      </c>
      <c r="H10" s="10">
        <v>0.5375263731825525</v>
      </c>
      <c r="I10" s="10">
        <v>0.5863924071082391</v>
      </c>
      <c r="J10" s="10">
        <v>0.5878731960150781</v>
      </c>
      <c r="K10" s="10"/>
      <c r="L10" s="10">
        <v>0.49754507269789994</v>
      </c>
      <c r="M10" s="10">
        <v>0.3479853931071621</v>
      </c>
      <c r="N10" s="10">
        <v>0.36279328217555196</v>
      </c>
      <c r="O10" s="10">
        <v>0.39388984921917075</v>
      </c>
      <c r="P10" s="10">
        <v>0.40277458266020466</v>
      </c>
      <c r="Q10" s="10">
        <v>0.4161016828217556</v>
      </c>
      <c r="R10" s="10">
        <v>0.34946618201400104</v>
      </c>
      <c r="S10" s="10">
        <v>0.39537063812600975</v>
      </c>
      <c r="T10" s="10">
        <v>0.3731588045234249</v>
      </c>
      <c r="U10" s="10">
        <v>0.3420622374798062</v>
      </c>
      <c r="V10" s="10">
        <v>0.3405814485729672</v>
      </c>
      <c r="W10" s="10">
        <v>0.361312493268713</v>
      </c>
      <c r="X10" s="10">
        <v>0.3687164378029079</v>
      </c>
      <c r="Y10" s="10">
        <v>0.359831704361874</v>
      </c>
      <c r="Z10" s="10">
        <v>0.41462089391491663</v>
      </c>
      <c r="AA10" s="10">
        <v>0.5256800619278406</v>
      </c>
      <c r="AB10" s="10">
        <v>0.5034682283252558</v>
      </c>
      <c r="AC10" s="10">
        <v>0.5330840064620356</v>
      </c>
      <c r="AD10" s="10">
        <v>0.3687164378029079</v>
      </c>
      <c r="AE10" s="10">
        <v>0.3924090603123318</v>
      </c>
      <c r="AF10" s="10">
        <v>0.39685142703284876</v>
      </c>
      <c r="AG10" s="10">
        <v>0.4012937937533657</v>
      </c>
      <c r="AH10" s="10">
        <v>0.3716780156165859</v>
      </c>
      <c r="AI10" s="10">
        <v>0.27986910339256865</v>
      </c>
      <c r="AJ10" s="10">
        <v>0.37463959343026393</v>
      </c>
      <c r="AK10" s="10">
        <v>0.370197226709747</v>
      </c>
      <c r="AL10" s="10">
        <v>0.40425537156704366</v>
      </c>
      <c r="AM10" s="10">
        <v>0.3998130048465267</v>
      </c>
      <c r="AN10" s="10">
        <v>0.2976385702746365</v>
      </c>
      <c r="AO10" s="10">
        <v>0.3346582929456112</v>
      </c>
      <c r="AP10" s="10">
        <v>0.3361390818524502</v>
      </c>
      <c r="AQ10" s="10">
        <v>0.31096567043618745</v>
      </c>
      <c r="AR10" s="10">
        <v>0.4116593161012386</v>
      </c>
      <c r="AS10" s="10">
        <v>0.42646720516962844</v>
      </c>
    </row>
    <row r="11" spans="1:45" ht="13.5" customHeight="1">
      <c r="A11" s="3" t="s">
        <v>124</v>
      </c>
      <c r="B11" s="10">
        <v>9.922668777194836</v>
      </c>
      <c r="C11" s="10">
        <v>10.056463351657207</v>
      </c>
      <c r="D11" s="10">
        <v>9.9509714756388</v>
      </c>
      <c r="E11" s="10">
        <v>9.576603964402743</v>
      </c>
      <c r="F11" s="10">
        <v>9.781155284975021</v>
      </c>
      <c r="G11" s="10">
        <v>9.95483093451752</v>
      </c>
      <c r="H11" s="10">
        <v>9.805598524540262</v>
      </c>
      <c r="I11" s="10">
        <v>9.137912138521317</v>
      </c>
      <c r="J11" s="10">
        <v>9.438949931061652</v>
      </c>
      <c r="K11" s="10"/>
      <c r="L11" s="10">
        <v>8.323566315110927</v>
      </c>
      <c r="M11" s="10">
        <v>9.396495883395707</v>
      </c>
      <c r="N11" s="10">
        <v>10.008863358819632</v>
      </c>
      <c r="O11" s="10">
        <v>10.63666866975845</v>
      </c>
      <c r="P11" s="10">
        <v>10.622517320536465</v>
      </c>
      <c r="Q11" s="10">
        <v>11.373825315594392</v>
      </c>
      <c r="R11" s="10">
        <v>9.790160689025374</v>
      </c>
      <c r="S11" s="10">
        <v>9.923955263487745</v>
      </c>
      <c r="T11" s="10">
        <v>8.25795551417265</v>
      </c>
      <c r="U11" s="10">
        <v>9.309014815478003</v>
      </c>
      <c r="V11" s="10">
        <v>9.158495919207835</v>
      </c>
      <c r="W11" s="10">
        <v>8.75968516840654</v>
      </c>
      <c r="X11" s="10">
        <v>8.796993270900854</v>
      </c>
      <c r="Y11" s="10">
        <v>9.170074295844001</v>
      </c>
      <c r="Z11" s="10">
        <v>9.161068891793652</v>
      </c>
      <c r="AA11" s="10">
        <v>8.363447390191059</v>
      </c>
      <c r="AB11" s="10">
        <v>9.158495919207835</v>
      </c>
      <c r="AC11" s="10">
        <v>8.692787881175354</v>
      </c>
      <c r="AD11" s="10">
        <v>9.432517499597113</v>
      </c>
      <c r="AE11" s="10">
        <v>8.400755492685374</v>
      </c>
      <c r="AF11" s="10">
        <v>8.58086357369241</v>
      </c>
      <c r="AG11" s="10">
        <v>8.591155464035669</v>
      </c>
      <c r="AH11" s="10">
        <v>9.465966143212707</v>
      </c>
      <c r="AI11" s="10">
        <v>9.1867986176518</v>
      </c>
      <c r="AJ11" s="10">
        <v>8.65547977868104</v>
      </c>
      <c r="AK11" s="10">
        <v>8.607879785843465</v>
      </c>
      <c r="AL11" s="10">
        <v>8.866463530717855</v>
      </c>
      <c r="AM11" s="10">
        <v>10.122074152595484</v>
      </c>
      <c r="AN11" s="10">
        <v>11.152549673214319</v>
      </c>
      <c r="AO11" s="10">
        <v>9.068441878704318</v>
      </c>
      <c r="AP11" s="10">
        <v>9.193231049116335</v>
      </c>
      <c r="AQ11" s="10">
        <v>10.164528200261428</v>
      </c>
      <c r="AR11" s="10">
        <v>9.545728293372964</v>
      </c>
      <c r="AS11" s="10">
        <v>10.041025516142318</v>
      </c>
    </row>
    <row r="12" spans="1:45" ht="13.5" customHeight="1">
      <c r="A12" s="3" t="s">
        <v>31</v>
      </c>
      <c r="B12" s="10">
        <v>15.884469068772622</v>
      </c>
      <c r="C12" s="10">
        <v>16.078465194142808</v>
      </c>
      <c r="D12" s="10">
        <v>15.95245061697927</v>
      </c>
      <c r="E12" s="10">
        <v>15.896075674564</v>
      </c>
      <c r="F12" s="10">
        <v>15.965715309312271</v>
      </c>
      <c r="G12" s="10">
        <v>15.784983876275088</v>
      </c>
      <c r="H12" s="10">
        <v>15.665601645278052</v>
      </c>
      <c r="I12" s="10">
        <v>15.91928888614676</v>
      </c>
      <c r="J12" s="10">
        <v>15.789958135899965</v>
      </c>
      <c r="K12" s="10"/>
      <c r="L12" s="10">
        <v>16.257538540638368</v>
      </c>
      <c r="M12" s="10">
        <v>16.143130569266205</v>
      </c>
      <c r="N12" s="10">
        <v>15.41688866403422</v>
      </c>
      <c r="O12" s="10">
        <v>15.851307337940112</v>
      </c>
      <c r="P12" s="10">
        <v>15.614200962487658</v>
      </c>
      <c r="Q12" s="10">
        <v>15.456682741033234</v>
      </c>
      <c r="R12" s="10">
        <v>15.82975221289898</v>
      </c>
      <c r="S12" s="10">
        <v>15.690472943402431</v>
      </c>
      <c r="T12" s="10">
        <v>16.544387512339583</v>
      </c>
      <c r="U12" s="10">
        <v>16.09670414610069</v>
      </c>
      <c r="V12" s="10">
        <v>16.06685858835143</v>
      </c>
      <c r="W12" s="10">
        <v>16.395159723593284</v>
      </c>
      <c r="X12" s="10">
        <v>16.269145146429743</v>
      </c>
      <c r="Y12" s="10">
        <v>16.312255396512008</v>
      </c>
      <c r="Z12" s="10">
        <v>16.388527377426783</v>
      </c>
      <c r="AA12" s="10">
        <v>16.635582272128985</v>
      </c>
      <c r="AB12" s="10">
        <v>16.340442867719645</v>
      </c>
      <c r="AC12" s="10">
        <v>16.353707560052648</v>
      </c>
      <c r="AD12" s="10">
        <v>15.736899366567949</v>
      </c>
      <c r="AE12" s="10">
        <v>15.84799116485686</v>
      </c>
      <c r="AF12" s="10">
        <v>16.00053512668641</v>
      </c>
      <c r="AG12" s="10">
        <v>15.604252443237904</v>
      </c>
      <c r="AH12" s="10">
        <v>15.65896929911155</v>
      </c>
      <c r="AI12" s="10">
        <v>16.003851299769657</v>
      </c>
      <c r="AJ12" s="10">
        <v>16.056910069101676</v>
      </c>
      <c r="AK12" s="10">
        <v>15.867888203356367</v>
      </c>
      <c r="AL12" s="10">
        <v>15.771719183942086</v>
      </c>
      <c r="AM12" s="10">
        <v>15.84799116485686</v>
      </c>
      <c r="AN12" s="10">
        <v>15.49813490457387</v>
      </c>
      <c r="AO12" s="10">
        <v>15.514715769990127</v>
      </c>
      <c r="AP12" s="10">
        <v>16.26748705988812</v>
      </c>
      <c r="AQ12" s="10">
        <v>16.03369685751892</v>
      </c>
      <c r="AR12" s="10">
        <v>15.717002328068443</v>
      </c>
      <c r="AS12" s="10">
        <v>15.939185924646264</v>
      </c>
    </row>
    <row r="13" spans="1:45" ht="13.5" customHeight="1">
      <c r="A13" s="3" t="s">
        <v>32</v>
      </c>
      <c r="B13" s="10">
        <v>0.03637885229540918</v>
      </c>
      <c r="C13" s="10">
        <v>0.026584545908183634</v>
      </c>
      <c r="D13" s="10">
        <v>0.002798373253493014</v>
      </c>
      <c r="E13" s="10">
        <v>0</v>
      </c>
      <c r="F13" s="10">
        <v>0</v>
      </c>
      <c r="G13" s="10">
        <v>0.002798373253493014</v>
      </c>
      <c r="H13" s="10">
        <v>0</v>
      </c>
      <c r="I13" s="10">
        <v>0.004197559880239521</v>
      </c>
      <c r="J13" s="10">
        <v>0.011193493013972057</v>
      </c>
      <c r="K13" s="10"/>
      <c r="L13" s="10">
        <v>0.004197559880239521</v>
      </c>
      <c r="M13" s="10">
        <v>0.00979430638722555</v>
      </c>
      <c r="N13" s="10">
        <v>0.013991866267465071</v>
      </c>
      <c r="O13" s="10">
        <v>0.0195886127744511</v>
      </c>
      <c r="P13" s="10">
        <v>0.015391052894211577</v>
      </c>
      <c r="Q13" s="10">
        <v>0.0195886127744511</v>
      </c>
      <c r="R13" s="10">
        <v>0.030782105788423154</v>
      </c>
      <c r="S13" s="10">
        <v>0.012592679640718562</v>
      </c>
      <c r="T13" s="10">
        <v>0.0405764121756487</v>
      </c>
      <c r="U13" s="10">
        <v>0</v>
      </c>
      <c r="V13" s="10">
        <v>0.016790239520958084</v>
      </c>
      <c r="W13" s="10">
        <v>0.03218129241516966</v>
      </c>
      <c r="X13" s="10">
        <v>0.030782105788423154</v>
      </c>
      <c r="Y13" s="10">
        <v>0.013991866267465071</v>
      </c>
      <c r="Z13" s="10">
        <v>0.002798373253493014</v>
      </c>
      <c r="AA13" s="10">
        <v>0.0391772255489022</v>
      </c>
      <c r="AB13" s="10">
        <v>0.020987799401197604</v>
      </c>
      <c r="AC13" s="10">
        <v>0.013991866267465071</v>
      </c>
      <c r="AD13" s="10">
        <v>0.015391052894211577</v>
      </c>
      <c r="AE13" s="10">
        <v>0.001399186626746507</v>
      </c>
      <c r="AF13" s="10">
        <v>0.012592679640718562</v>
      </c>
      <c r="AG13" s="10">
        <v>0.0195886127744511</v>
      </c>
      <c r="AH13" s="10">
        <v>0.027983732534930143</v>
      </c>
      <c r="AI13" s="10">
        <v>0.008395119760479042</v>
      </c>
      <c r="AJ13" s="10">
        <v>0.027983732534930143</v>
      </c>
      <c r="AK13" s="10">
        <v>0.002798373253493014</v>
      </c>
      <c r="AL13" s="10">
        <v>0.022386986027944113</v>
      </c>
      <c r="AM13" s="10">
        <v>0.03218129241516966</v>
      </c>
      <c r="AN13" s="10">
        <v>0.023786172654690622</v>
      </c>
      <c r="AO13" s="10">
        <v>0</v>
      </c>
      <c r="AP13" s="10">
        <v>0.020987799401197604</v>
      </c>
      <c r="AQ13" s="10">
        <v>0</v>
      </c>
      <c r="AR13" s="10">
        <v>0.03358047904191617</v>
      </c>
      <c r="AS13" s="10">
        <v>0</v>
      </c>
    </row>
    <row r="14" spans="1:45" ht="13.5" customHeight="1">
      <c r="A14" s="3" t="s">
        <v>33</v>
      </c>
      <c r="B14" s="10">
        <v>0.04002802067785503</v>
      </c>
      <c r="C14" s="10">
        <v>0.06972622956787651</v>
      </c>
      <c r="D14" s="10">
        <v>0.06972622956787651</v>
      </c>
      <c r="E14" s="10">
        <v>0.0477753795187302</v>
      </c>
      <c r="F14" s="10">
        <v>0.09296830609050201</v>
      </c>
      <c r="G14" s="10">
        <v>0.05294028541264698</v>
      </c>
      <c r="H14" s="10">
        <v>0.015494717681750337</v>
      </c>
      <c r="I14" s="10">
        <v>0.024533302996104695</v>
      </c>
      <c r="J14" s="10">
        <v>0.03228066183697987</v>
      </c>
      <c r="K14" s="10"/>
      <c r="L14" s="10">
        <v>0.034863114783938255</v>
      </c>
      <c r="M14" s="10">
        <v>0.020659623575667113</v>
      </c>
      <c r="N14" s="10">
        <v>0.06068764425352215</v>
      </c>
      <c r="O14" s="10">
        <v>0.054231511886126176</v>
      </c>
      <c r="P14" s="10">
        <v>0.04390170009829262</v>
      </c>
      <c r="Q14" s="10">
        <v>0.08392972077614765</v>
      </c>
      <c r="R14" s="10">
        <v>0.024533302996104695</v>
      </c>
      <c r="S14" s="10">
        <v>0.054231511886126176</v>
      </c>
      <c r="T14" s="10">
        <v>0.04519292657177181</v>
      </c>
      <c r="U14" s="10">
        <v>0.034863114783938255</v>
      </c>
      <c r="V14" s="10">
        <v>0.05035783246568859</v>
      </c>
      <c r="W14" s="10">
        <v>0.05164905893916778</v>
      </c>
      <c r="X14" s="10">
        <v>0.06585255014743892</v>
      </c>
      <c r="Y14" s="10">
        <v>0.04390170009829262</v>
      </c>
      <c r="Z14" s="10">
        <v>0.05164905893916778</v>
      </c>
      <c r="AA14" s="10">
        <v>0.07230868251483491</v>
      </c>
      <c r="AB14" s="10">
        <v>0</v>
      </c>
      <c r="AC14" s="10">
        <v>0.024533302996104695</v>
      </c>
      <c r="AD14" s="10">
        <v>0.03228066183697987</v>
      </c>
      <c r="AE14" s="10">
        <v>0.04390170009829262</v>
      </c>
      <c r="AF14" s="10">
        <v>0.03744556773089665</v>
      </c>
      <c r="AG14" s="10">
        <v>0.023242076522625502</v>
      </c>
      <c r="AH14" s="10">
        <v>0.03744556773089665</v>
      </c>
      <c r="AI14" s="10">
        <v>0.06068764425352215</v>
      </c>
      <c r="AJ14" s="10">
        <v>0.02582452946958389</v>
      </c>
      <c r="AK14" s="10">
        <v>0.06843500309439732</v>
      </c>
      <c r="AL14" s="10">
        <v>0.05164905893916778</v>
      </c>
      <c r="AM14" s="10">
        <v>0.10071566493137718</v>
      </c>
      <c r="AN14" s="10">
        <v>0.05035783246568859</v>
      </c>
      <c r="AO14" s="10">
        <v>0.027115755943063088</v>
      </c>
      <c r="AP14" s="10">
        <v>0.04519292657177181</v>
      </c>
      <c r="AQ14" s="10">
        <v>0.08909462667006443</v>
      </c>
      <c r="AR14" s="10">
        <v>0.05294028541264698</v>
      </c>
      <c r="AS14" s="10">
        <v>0.034863114783938255</v>
      </c>
    </row>
    <row r="15" spans="1:45" ht="13.5" customHeight="1">
      <c r="A15" s="3" t="s">
        <v>50</v>
      </c>
      <c r="B15" s="10">
        <v>0.008087804156625982</v>
      </c>
      <c r="C15" s="10">
        <v>0</v>
      </c>
      <c r="D15" s="10">
        <v>0.008087804156625982</v>
      </c>
      <c r="E15" s="10">
        <v>0.009435771516063647</v>
      </c>
      <c r="F15" s="10">
        <v>0.005391869437750655</v>
      </c>
      <c r="G15" s="10">
        <v>0.004043902078312991</v>
      </c>
      <c r="H15" s="10">
        <v>0.0026959347188753274</v>
      </c>
      <c r="I15" s="10">
        <v>0</v>
      </c>
      <c r="J15" s="10">
        <v>0.02561137982931561</v>
      </c>
      <c r="K15" s="10"/>
      <c r="L15" s="10">
        <v>0</v>
      </c>
      <c r="M15" s="10">
        <v>0.006739836797188319</v>
      </c>
      <c r="N15" s="10">
        <v>0.01078373887550131</v>
      </c>
      <c r="O15" s="10">
        <v>0</v>
      </c>
      <c r="P15" s="10">
        <v>0.005391869437750655</v>
      </c>
      <c r="Q15" s="10">
        <v>0.018871543032127295</v>
      </c>
      <c r="R15" s="10">
        <v>0.020219510391564954</v>
      </c>
      <c r="S15" s="10">
        <v>0.03235121662650393</v>
      </c>
      <c r="T15" s="10">
        <v>0.012131706234938972</v>
      </c>
      <c r="U15" s="10">
        <v>0.005391869437750655</v>
      </c>
      <c r="V15" s="10">
        <v>0.0336991839859416</v>
      </c>
      <c r="W15" s="10">
        <v>0.004043902078312991</v>
      </c>
      <c r="X15" s="10">
        <v>0.013479673594376637</v>
      </c>
      <c r="Y15" s="10">
        <v>0</v>
      </c>
      <c r="Z15" s="10">
        <v>0.016175608313251964</v>
      </c>
      <c r="AA15" s="10">
        <v>0.02156747775100262</v>
      </c>
      <c r="AB15" s="10">
        <v>0.006739836797188319</v>
      </c>
      <c r="AC15" s="10">
        <v>0.018871543032127295</v>
      </c>
      <c r="AD15" s="10">
        <v>0.0026959347188753274</v>
      </c>
      <c r="AE15" s="10">
        <v>0.014827640953814301</v>
      </c>
      <c r="AF15" s="10">
        <v>0</v>
      </c>
      <c r="AG15" s="10">
        <v>0.029655281907628603</v>
      </c>
      <c r="AH15" s="10">
        <v>0.017523575672689626</v>
      </c>
      <c r="AI15" s="10">
        <v>0.005391869437750655</v>
      </c>
      <c r="AJ15" s="10">
        <v>0.006739836797188319</v>
      </c>
      <c r="AK15" s="10">
        <v>0.004043902078312991</v>
      </c>
      <c r="AL15" s="10">
        <v>0.0013479673594376637</v>
      </c>
      <c r="AM15" s="10">
        <v>0</v>
      </c>
      <c r="AN15" s="10">
        <v>0.009435771516063647</v>
      </c>
      <c r="AO15" s="10">
        <v>0.018871543032127295</v>
      </c>
      <c r="AP15" s="10">
        <v>0.017523575672689626</v>
      </c>
      <c r="AQ15" s="10">
        <v>0</v>
      </c>
      <c r="AR15" s="10">
        <v>0.02291544511044028</v>
      </c>
      <c r="AS15" s="10">
        <v>0.0026959347188753274</v>
      </c>
    </row>
    <row r="16" spans="1:45" ht="13.5" customHeight="1">
      <c r="A16" s="3" t="s">
        <v>51</v>
      </c>
      <c r="B16" s="10">
        <v>0.016864196204797708</v>
      </c>
      <c r="C16" s="10">
        <v>0.007227512659199018</v>
      </c>
      <c r="D16" s="10">
        <v>0</v>
      </c>
      <c r="E16" s="10">
        <v>0.003613756329599509</v>
      </c>
      <c r="F16" s="10">
        <v>0.0024091708863996724</v>
      </c>
      <c r="G16" s="10">
        <v>0.007227512659199018</v>
      </c>
      <c r="H16" s="10">
        <v>0</v>
      </c>
      <c r="I16" s="10">
        <v>0</v>
      </c>
      <c r="J16" s="10">
        <v>0.013250439875198196</v>
      </c>
      <c r="K16" s="10"/>
      <c r="L16" s="10">
        <v>0.016864196204797708</v>
      </c>
      <c r="M16" s="10">
        <v>0.008432098102398854</v>
      </c>
      <c r="N16" s="10">
        <v>0</v>
      </c>
      <c r="O16" s="10">
        <v>0.01927336709119738</v>
      </c>
      <c r="P16" s="10">
        <v>0.013250439875198196</v>
      </c>
      <c r="Q16" s="10">
        <v>0.0012045854431998362</v>
      </c>
      <c r="R16" s="10">
        <v>0.003613756329599509</v>
      </c>
      <c r="S16" s="10">
        <v>0.008432098102398854</v>
      </c>
      <c r="T16" s="10">
        <v>0.007227512659199018</v>
      </c>
      <c r="U16" s="10">
        <v>0.004818341772799345</v>
      </c>
      <c r="V16" s="10">
        <v>0.007227512659199018</v>
      </c>
      <c r="W16" s="10">
        <v>0.014455025318398035</v>
      </c>
      <c r="X16" s="10">
        <v>0</v>
      </c>
      <c r="Y16" s="10">
        <v>0</v>
      </c>
      <c r="Z16" s="10">
        <v>0.003613756329599509</v>
      </c>
      <c r="AA16" s="10">
        <v>0</v>
      </c>
      <c r="AB16" s="10">
        <v>0</v>
      </c>
      <c r="AC16" s="10">
        <v>0</v>
      </c>
      <c r="AD16" s="10">
        <v>0</v>
      </c>
      <c r="AE16" s="10">
        <v>0.004818341772799345</v>
      </c>
      <c r="AF16" s="10">
        <v>0</v>
      </c>
      <c r="AG16" s="10">
        <v>0</v>
      </c>
      <c r="AH16" s="10">
        <v>0.01927336709119738</v>
      </c>
      <c r="AI16" s="10">
        <v>0.003613756329599509</v>
      </c>
      <c r="AJ16" s="10">
        <v>0.018068781647997544</v>
      </c>
      <c r="AK16" s="10">
        <v>0.00963668354559869</v>
      </c>
      <c r="AL16" s="10">
        <v>0.025296294307196564</v>
      </c>
      <c r="AM16" s="10">
        <v>0.010841268988798525</v>
      </c>
      <c r="AN16" s="10">
        <v>0</v>
      </c>
      <c r="AO16" s="10">
        <v>0.01565961076159787</v>
      </c>
      <c r="AP16" s="10">
        <v>0</v>
      </c>
      <c r="AQ16" s="10">
        <v>0.024091708863996725</v>
      </c>
      <c r="AR16" s="10">
        <v>0.0012045854431998362</v>
      </c>
      <c r="AS16" s="10">
        <v>0</v>
      </c>
    </row>
    <row r="17" spans="1:45" ht="13.5" customHeight="1">
      <c r="A17" s="3" t="s">
        <v>36</v>
      </c>
      <c r="B17" s="10">
        <v>98.1777968454563</v>
      </c>
      <c r="C17" s="10">
        <v>99.396232949381</v>
      </c>
      <c r="D17" s="10">
        <v>98.86828947922815</v>
      </c>
      <c r="E17" s="10">
        <v>98.7340908069889</v>
      </c>
      <c r="F17" s="10">
        <v>99.1054266218069</v>
      </c>
      <c r="G17" s="10">
        <v>97.59594595024382</v>
      </c>
      <c r="H17" s="10">
        <v>97.25201241896417</v>
      </c>
      <c r="I17" s="10">
        <v>98.24235228733656</v>
      </c>
      <c r="J17" s="10">
        <v>98.37848055622266</v>
      </c>
      <c r="K17" s="10"/>
      <c r="L17" s="10">
        <v>98.69624743011919</v>
      </c>
      <c r="M17" s="10">
        <v>99.44925222615056</v>
      </c>
      <c r="N17" s="10">
        <v>98.01884220182377</v>
      </c>
      <c r="O17" s="10">
        <v>99.2718979219386</v>
      </c>
      <c r="P17" s="10">
        <v>98.58566792172195</v>
      </c>
      <c r="Q17" s="10">
        <v>99.68917887395342</v>
      </c>
      <c r="R17" s="10">
        <v>98.74652155015968</v>
      </c>
      <c r="S17" s="10">
        <v>98.76718741530715</v>
      </c>
      <c r="T17" s="10">
        <v>99.24798426329775</v>
      </c>
      <c r="U17" s="10">
        <v>99.40293575654488</v>
      </c>
      <c r="V17" s="10">
        <v>99.81567814314671</v>
      </c>
      <c r="W17" s="10">
        <v>100.02232902492933</v>
      </c>
      <c r="X17" s="10">
        <v>99.00389042533595</v>
      </c>
      <c r="Y17" s="10">
        <v>98.67292241961877</v>
      </c>
      <c r="Z17" s="10">
        <v>98.85864407801216</v>
      </c>
      <c r="AA17" s="10">
        <v>99.21260658877456</v>
      </c>
      <c r="AB17" s="10">
        <v>98.71081262236227</v>
      </c>
      <c r="AC17" s="10">
        <v>98.6540195549001</v>
      </c>
      <c r="AD17" s="10">
        <v>98.66084760125403</v>
      </c>
      <c r="AE17" s="10">
        <v>99.2301993401899</v>
      </c>
      <c r="AF17" s="10">
        <v>99.42438343365971</v>
      </c>
      <c r="AG17" s="10">
        <v>98.29587570059904</v>
      </c>
      <c r="AH17" s="10">
        <v>98.65229528442319</v>
      </c>
      <c r="AI17" s="10">
        <v>98.143883697666</v>
      </c>
      <c r="AJ17" s="10">
        <v>99.12382523812406</v>
      </c>
      <c r="AK17" s="10">
        <v>98.49075670898517</v>
      </c>
      <c r="AL17" s="10">
        <v>99.59524139391911</v>
      </c>
      <c r="AM17" s="10">
        <v>98.37557000419648</v>
      </c>
      <c r="AN17" s="10">
        <v>98.19573281585794</v>
      </c>
      <c r="AO17" s="10">
        <v>96.37935823174041</v>
      </c>
      <c r="AP17" s="10">
        <v>100.29345060117264</v>
      </c>
      <c r="AQ17" s="10">
        <v>99.6487335601912</v>
      </c>
      <c r="AR17" s="10">
        <v>96.68821510998353</v>
      </c>
      <c r="AS17" s="10">
        <v>99.53675625732606</v>
      </c>
    </row>
    <row r="18" spans="2:45" ht="4.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ht="13.5" customHeight="1">
      <c r="A19" s="3" t="s">
        <v>64</v>
      </c>
      <c r="B19" s="10">
        <v>4.042862152586273</v>
      </c>
      <c r="C19" s="10">
        <v>3.780458509998198</v>
      </c>
      <c r="D19" s="10">
        <v>3.794665477506767</v>
      </c>
      <c r="E19" s="10">
        <v>3.775169245780274</v>
      </c>
      <c r="F19" s="10">
        <v>3.618692296488573</v>
      </c>
      <c r="G19" s="10">
        <v>3.9444218852802555</v>
      </c>
      <c r="H19" s="10">
        <v>3.4502143152947298</v>
      </c>
      <c r="I19" s="10">
        <v>2.65693703287912</v>
      </c>
      <c r="J19" s="10">
        <v>2.972636040180027</v>
      </c>
      <c r="K19" s="10"/>
      <c r="L19" s="10">
        <v>3.2303382688674462</v>
      </c>
      <c r="M19" s="10">
        <v>3.752485275864968</v>
      </c>
      <c r="N19" s="10">
        <v>3.7229103761366087</v>
      </c>
      <c r="O19" s="10">
        <v>4.150566863923101</v>
      </c>
      <c r="P19" s="10">
        <v>2.8796635421894767</v>
      </c>
      <c r="Q19" s="10">
        <v>4.004341124287057</v>
      </c>
      <c r="R19" s="10">
        <v>3.250523108618832</v>
      </c>
      <c r="S19" s="10">
        <v>3.463242057246623</v>
      </c>
      <c r="T19" s="10">
        <v>3.087247476370305</v>
      </c>
      <c r="U19" s="10">
        <v>2.916775480961578</v>
      </c>
      <c r="V19" s="10">
        <v>3.2330097200099677</v>
      </c>
      <c r="W19" s="10">
        <v>3.331651136518545</v>
      </c>
      <c r="X19" s="10">
        <v>3.199188430513641</v>
      </c>
      <c r="Y19" s="10">
        <v>3.6077762619714395</v>
      </c>
      <c r="Z19" s="10">
        <v>3.4888861995482183</v>
      </c>
      <c r="AA19" s="10">
        <v>2.6832400585507035</v>
      </c>
      <c r="AB19" s="10">
        <v>3.3027248384205357</v>
      </c>
      <c r="AC19" s="10">
        <v>3.1097318173985933</v>
      </c>
      <c r="AD19" s="10">
        <v>3.306953409968993</v>
      </c>
      <c r="AE19" s="10">
        <v>2.858152002128176</v>
      </c>
      <c r="AF19" s="10">
        <v>3.1219694985637227</v>
      </c>
      <c r="AG19" s="10">
        <v>2.949106072195508</v>
      </c>
      <c r="AH19" s="10">
        <v>3.1375735931129713</v>
      </c>
      <c r="AI19" s="10">
        <v>3.283451830179489</v>
      </c>
      <c r="AJ19" s="10">
        <v>3.1264937413684097</v>
      </c>
      <c r="AK19" s="10">
        <v>2.847136243895577</v>
      </c>
      <c r="AL19" s="10">
        <v>3.206714805901771</v>
      </c>
      <c r="AM19" s="10">
        <v>3.3644581781233325</v>
      </c>
      <c r="AN19" s="10">
        <v>4.256013268223133</v>
      </c>
      <c r="AO19" s="10">
        <v>3.6953549375026826</v>
      </c>
      <c r="AP19" s="10">
        <v>3.565117395075472</v>
      </c>
      <c r="AQ19" s="10">
        <v>4.062717374669289</v>
      </c>
      <c r="AR19" s="10">
        <v>3.8408411136322154</v>
      </c>
      <c r="AS19" s="10">
        <v>3.1630109701504323</v>
      </c>
    </row>
    <row r="20" spans="1:45" ht="13.5" customHeight="1">
      <c r="A20" s="3" t="s">
        <v>30</v>
      </c>
      <c r="B20" s="10">
        <v>6.284856894590997</v>
      </c>
      <c r="C20" s="10">
        <v>6.654765156094311</v>
      </c>
      <c r="D20" s="10">
        <v>6.536489694272621</v>
      </c>
      <c r="E20" s="10">
        <v>6.179665107025515</v>
      </c>
      <c r="F20" s="10">
        <v>6.525016109605947</v>
      </c>
      <c r="G20" s="10">
        <v>6.405596688404068</v>
      </c>
      <c r="H20" s="10">
        <v>6.701057691833451</v>
      </c>
      <c r="I20" s="10">
        <v>6.747170939651912</v>
      </c>
      <c r="J20" s="10">
        <v>6.764139289124346</v>
      </c>
      <c r="K20" s="10"/>
      <c r="L20" s="10">
        <v>5.416872370129793</v>
      </c>
      <c r="M20" s="10">
        <v>6.019968311931292</v>
      </c>
      <c r="N20" s="10">
        <v>6.658947607792828</v>
      </c>
      <c r="O20" s="10">
        <v>6.901942901910494</v>
      </c>
      <c r="P20" s="10">
        <v>8.031364356051514</v>
      </c>
      <c r="Q20" s="10">
        <v>7.770675078425918</v>
      </c>
      <c r="R20" s="10">
        <v>6.865304202971928</v>
      </c>
      <c r="S20" s="10">
        <v>6.80769192511851</v>
      </c>
      <c r="T20" s="10">
        <v>5.480016239915153</v>
      </c>
      <c r="U20" s="10">
        <v>6.684468119830276</v>
      </c>
      <c r="V20" s="10">
        <v>6.249398173072156</v>
      </c>
      <c r="W20" s="10">
        <v>5.7618287895130695</v>
      </c>
      <c r="X20" s="10">
        <v>5.91832829347484</v>
      </c>
      <c r="Y20" s="10">
        <v>5.923757488534632</v>
      </c>
      <c r="Z20" s="10">
        <v>6.021730671802681</v>
      </c>
      <c r="AA20" s="10">
        <v>5.949038439188352</v>
      </c>
      <c r="AB20" s="10">
        <v>6.186667741862955</v>
      </c>
      <c r="AC20" s="10">
        <v>5.894616949275784</v>
      </c>
      <c r="AD20" s="10">
        <v>6.456884407010296</v>
      </c>
      <c r="AE20" s="10">
        <v>5.828958848820466</v>
      </c>
      <c r="AF20" s="10">
        <v>5.7716810415260476</v>
      </c>
      <c r="AG20" s="10">
        <v>5.937517346389505</v>
      </c>
      <c r="AH20" s="10">
        <v>6.6427428749474835</v>
      </c>
      <c r="AI20" s="10">
        <v>6.2323125053456545</v>
      </c>
      <c r="AJ20" s="10">
        <v>5.842226283020622</v>
      </c>
      <c r="AK20" s="10">
        <v>6.045995242535537</v>
      </c>
      <c r="AL20" s="10">
        <v>5.981026237841422</v>
      </c>
      <c r="AM20" s="10">
        <v>7.094697636413476</v>
      </c>
      <c r="AN20" s="10">
        <v>7.322942069661153</v>
      </c>
      <c r="AO20" s="10">
        <v>5.743320814785194</v>
      </c>
      <c r="AP20" s="10">
        <v>5.98529915997522</v>
      </c>
      <c r="AQ20" s="10">
        <v>6.508850370192838</v>
      </c>
      <c r="AR20" s="10">
        <v>6.089697166161171</v>
      </c>
      <c r="AS20" s="10">
        <v>7.194913415916808</v>
      </c>
    </row>
    <row r="21" spans="1:45" ht="4.5" customHeight="1">
      <c r="A21" s="14"/>
      <c r="B21" s="24"/>
      <c r="C21" s="10"/>
      <c r="D21" s="10"/>
      <c r="E21" s="2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ht="13.5" customHeight="1">
      <c r="A22" s="3" t="s">
        <v>87</v>
      </c>
      <c r="B22" s="11">
        <v>1.5396472744710383</v>
      </c>
      <c r="C22" s="11">
        <v>1.5634766271846425</v>
      </c>
      <c r="D22" s="11">
        <v>1.545590344651898</v>
      </c>
      <c r="E22" s="11">
        <v>1.4977308299261298</v>
      </c>
      <c r="F22" s="11">
        <v>1.5354361094758975</v>
      </c>
      <c r="G22" s="11">
        <v>1.543783758908816</v>
      </c>
      <c r="H22" s="11">
        <v>1.5603476440258723</v>
      </c>
      <c r="I22" s="11">
        <v>1.5618092676137456</v>
      </c>
      <c r="J22" s="11">
        <v>1.557583096740676</v>
      </c>
      <c r="K22" s="11"/>
      <c r="L22" s="11">
        <v>1.4568938068799877</v>
      </c>
      <c r="M22" s="11">
        <v>1.4953022234459175</v>
      </c>
      <c r="N22" s="11">
        <v>1.4924434206615207</v>
      </c>
      <c r="O22" s="11">
        <v>1.559175168205373</v>
      </c>
      <c r="P22" s="11">
        <v>1.5782761358009787</v>
      </c>
      <c r="Q22" s="11">
        <v>1.572797156164819</v>
      </c>
      <c r="R22" s="11">
        <v>1.559438947642013</v>
      </c>
      <c r="S22" s="11">
        <v>1.539288982400672</v>
      </c>
      <c r="T22" s="11">
        <v>1.5047322227486422</v>
      </c>
      <c r="U22" s="11">
        <v>1.5545066808487258</v>
      </c>
      <c r="V22" s="11">
        <v>1.4989652512946237</v>
      </c>
      <c r="W22" s="11">
        <v>1.4801309703148666</v>
      </c>
      <c r="X22" s="11">
        <v>1.5198889338746189</v>
      </c>
      <c r="Y22" s="11">
        <v>1.540553880291655</v>
      </c>
      <c r="Z22" s="11">
        <v>1.559535564491463</v>
      </c>
      <c r="AA22" s="11">
        <v>1.5806425152765324</v>
      </c>
      <c r="AB22" s="11">
        <v>1.5665173548051234</v>
      </c>
      <c r="AC22" s="11">
        <v>1.541373824304873</v>
      </c>
      <c r="AD22" s="11">
        <v>1.4947990198396348</v>
      </c>
      <c r="AE22" s="11">
        <v>1.419952554026739</v>
      </c>
      <c r="AF22" s="11">
        <v>1.4293119576908233</v>
      </c>
      <c r="AG22" s="11">
        <v>1.462921839712874</v>
      </c>
      <c r="AH22" s="11">
        <v>1.5157479331979942</v>
      </c>
      <c r="AI22" s="11">
        <v>1.5383643107580358</v>
      </c>
      <c r="AJ22" s="11">
        <v>1.4693232668850464</v>
      </c>
      <c r="AK22" s="11">
        <v>1.4743631156838428</v>
      </c>
      <c r="AL22" s="11">
        <v>1.4164349241211152</v>
      </c>
      <c r="AM22" s="11">
        <v>1.6029529605668782</v>
      </c>
      <c r="AN22" s="11">
        <v>1.5778419441253404</v>
      </c>
      <c r="AO22" s="11">
        <v>1.4623466444744875</v>
      </c>
      <c r="AP22" s="11">
        <v>1.4819708042022937</v>
      </c>
      <c r="AQ22" s="11">
        <v>1.5265773168692318</v>
      </c>
      <c r="AR22" s="11">
        <v>1.5366231980344696</v>
      </c>
      <c r="AS22" s="11">
        <v>1.5742363071435213</v>
      </c>
    </row>
    <row r="23" spans="1:45" ht="13.5" customHeight="1">
      <c r="A23" s="3" t="s">
        <v>38</v>
      </c>
      <c r="B23" s="11">
        <v>0.0032132380325065116</v>
      </c>
      <c r="C23" s="11">
        <v>0.00831749462344546</v>
      </c>
      <c r="D23" s="11">
        <v>0.008667171098674226</v>
      </c>
      <c r="E23" s="11">
        <v>0.007746048937977445</v>
      </c>
      <c r="F23" s="11">
        <v>0.008937836572257824</v>
      </c>
      <c r="G23" s="11">
        <v>0.0107815994970305</v>
      </c>
      <c r="H23" s="11">
        <v>0.0091181357271502</v>
      </c>
      <c r="I23" s="11">
        <v>0.0161838475022682</v>
      </c>
      <c r="J23" s="11">
        <v>0.006103816096268314</v>
      </c>
      <c r="K23" s="11"/>
      <c r="L23" s="11">
        <v>0.018304162295289316</v>
      </c>
      <c r="M23" s="11">
        <v>0.004817391801567143</v>
      </c>
      <c r="N23" s="11">
        <v>0.00782014052825166</v>
      </c>
      <c r="O23" s="11">
        <v>0.0063697932214629455</v>
      </c>
      <c r="P23" s="11">
        <v>0.09878475111406555</v>
      </c>
      <c r="Q23" s="11">
        <v>0.013793652485427074</v>
      </c>
      <c r="R23" s="11">
        <v>0.008667750597984096</v>
      </c>
      <c r="S23" s="11">
        <v>0.004867175153235939</v>
      </c>
      <c r="T23" s="11">
        <v>0.012775985897259201</v>
      </c>
      <c r="U23" s="11">
        <v>0.005727836319933857</v>
      </c>
      <c r="V23" s="11">
        <v>0.004498787467904947</v>
      </c>
      <c r="W23" s="11">
        <v>0.018973911409146067</v>
      </c>
      <c r="X23" s="11">
        <v>0.009212350464660481</v>
      </c>
      <c r="Y23" s="11">
        <v>0.0045498579298156655</v>
      </c>
      <c r="Z23" s="11">
        <v>0.008328126649765039</v>
      </c>
      <c r="AA23" s="11">
        <v>0.0102392675863636</v>
      </c>
      <c r="AB23" s="11">
        <v>0.009406733961077909</v>
      </c>
      <c r="AC23" s="11">
        <v>0.008032919556330191</v>
      </c>
      <c r="AD23" s="11">
        <v>0.006685972828033665</v>
      </c>
      <c r="AE23" s="11">
        <v>0.00737332914333077</v>
      </c>
      <c r="AF23" s="11">
        <v>0.010817711417530997</v>
      </c>
      <c r="AG23" s="11">
        <v>0.02721901674787619</v>
      </c>
      <c r="AH23" s="11">
        <v>0.0006081105572148452</v>
      </c>
      <c r="AI23" s="11">
        <v>0.006102940557819515</v>
      </c>
      <c r="AJ23" s="11">
        <v>0.005727473788559198</v>
      </c>
      <c r="AK23" s="11">
        <v>0.012445223701289504</v>
      </c>
      <c r="AL23" s="11">
        <v>0.01081330292569407</v>
      </c>
      <c r="AM23" s="11">
        <v>0.017592266256351918</v>
      </c>
      <c r="AN23" s="11">
        <v>0.013679919388882605</v>
      </c>
      <c r="AO23" s="11">
        <v>0.007300682994710415</v>
      </c>
      <c r="AP23" s="11">
        <v>0.007906312315040303</v>
      </c>
      <c r="AQ23" s="11">
        <v>0.012664423361838963</v>
      </c>
      <c r="AR23" s="11">
        <v>0.00822471014586377</v>
      </c>
      <c r="AS23" s="11">
        <v>0.015255744007830524</v>
      </c>
    </row>
    <row r="24" spans="1:45" ht="13.5" customHeight="1">
      <c r="A24" s="3" t="s">
        <v>39</v>
      </c>
      <c r="B24" s="11">
        <v>8.492267741178967</v>
      </c>
      <c r="C24" s="11">
        <v>8.461974123308378</v>
      </c>
      <c r="D24" s="11">
        <v>8.48133653311438</v>
      </c>
      <c r="E24" s="11">
        <v>8.599263149271763</v>
      </c>
      <c r="F24" s="11">
        <v>8.540886793417146</v>
      </c>
      <c r="G24" s="11">
        <v>8.47485364916445</v>
      </c>
      <c r="H24" s="11">
        <v>8.48902495204142</v>
      </c>
      <c r="I24" s="11">
        <v>8.544228959322101</v>
      </c>
      <c r="J24" s="11">
        <v>8.546389943871715</v>
      </c>
      <c r="K24" s="11"/>
      <c r="L24" s="11">
        <v>8.709789164005834</v>
      </c>
      <c r="M24" s="11">
        <v>8.628705699609576</v>
      </c>
      <c r="N24" s="11">
        <v>8.622717125904268</v>
      </c>
      <c r="O24" s="11">
        <v>8.454519812754299</v>
      </c>
      <c r="P24" s="11">
        <v>8.342951186609568</v>
      </c>
      <c r="Q24" s="11">
        <v>8.42432071692206</v>
      </c>
      <c r="R24" s="11">
        <v>8.535355878634572</v>
      </c>
      <c r="S24" s="11">
        <v>8.560453668482994</v>
      </c>
      <c r="T24" s="11">
        <v>8.652434090873522</v>
      </c>
      <c r="U24" s="11">
        <v>8.583881405342213</v>
      </c>
      <c r="V24" s="11">
        <v>8.672708174710944</v>
      </c>
      <c r="W24" s="11">
        <v>8.670101985471318</v>
      </c>
      <c r="X24" s="11">
        <v>8.617800739127794</v>
      </c>
      <c r="Y24" s="11">
        <v>8.547150201851537</v>
      </c>
      <c r="Z24" s="11">
        <v>8.509080905295468</v>
      </c>
      <c r="AA24" s="11">
        <v>8.527467766388648</v>
      </c>
      <c r="AB24" s="11">
        <v>8.499870426693997</v>
      </c>
      <c r="AC24" s="11">
        <v>8.568836621838857</v>
      </c>
      <c r="AD24" s="11">
        <v>8.660450841780593</v>
      </c>
      <c r="AE24" s="11">
        <v>8.851376871077825</v>
      </c>
      <c r="AF24" s="11">
        <v>8.800765542957802</v>
      </c>
      <c r="AG24" s="11">
        <v>8.752429609462979</v>
      </c>
      <c r="AH24" s="11">
        <v>8.647648670591225</v>
      </c>
      <c r="AI24" s="11">
        <v>8.584168211911987</v>
      </c>
      <c r="AJ24" s="11">
        <v>8.732913703621676</v>
      </c>
      <c r="AK24" s="11">
        <v>8.73247416482123</v>
      </c>
      <c r="AL24" s="11">
        <v>8.819575220390586</v>
      </c>
      <c r="AM24" s="11">
        <v>8.412105049503317</v>
      </c>
      <c r="AN24" s="11">
        <v>8.396348404616173</v>
      </c>
      <c r="AO24" s="11">
        <v>8.685688443281245</v>
      </c>
      <c r="AP24" s="11">
        <v>8.670805800321313</v>
      </c>
      <c r="AQ24" s="11">
        <v>8.525618578518547</v>
      </c>
      <c r="AR24" s="11">
        <v>8.514181486388374</v>
      </c>
      <c r="AS24" s="11">
        <v>8.493990609443507</v>
      </c>
    </row>
    <row r="25" spans="1:45" ht="13.5" customHeight="1">
      <c r="A25" s="3" t="s">
        <v>41</v>
      </c>
      <c r="B25" s="11">
        <v>0.05226943001687743</v>
      </c>
      <c r="C25" s="11">
        <v>0.05180109956327071</v>
      </c>
      <c r="D25" s="11">
        <v>0.0645738954088661</v>
      </c>
      <c r="E25" s="11">
        <v>0.04663897886208198</v>
      </c>
      <c r="F25" s="11">
        <v>0.04199329200895212</v>
      </c>
      <c r="G25" s="11">
        <v>0.05218369834376839</v>
      </c>
      <c r="H25" s="11">
        <v>0.05236049467018545</v>
      </c>
      <c r="I25" s="11">
        <v>0.056430535695265335</v>
      </c>
      <c r="J25" s="11">
        <v>0.05654250309547371</v>
      </c>
      <c r="K25" s="11"/>
      <c r="L25" s="11">
        <v>0.047440235886721964</v>
      </c>
      <c r="M25" s="11">
        <v>0.033019685164469896</v>
      </c>
      <c r="N25" s="11">
        <v>0.035063360798817986</v>
      </c>
      <c r="O25" s="11">
        <v>0.03765310153947023</v>
      </c>
      <c r="P25" s="11">
        <v>0.03894179996333208</v>
      </c>
      <c r="Q25" s="11">
        <v>0.03975459035859483</v>
      </c>
      <c r="R25" s="11">
        <v>0.033495512630647435</v>
      </c>
      <c r="S25" s="11">
        <v>0.03790367619230759</v>
      </c>
      <c r="T25" s="11">
        <v>0.03535241719392702</v>
      </c>
      <c r="U25" s="11">
        <v>0.032498405787088104</v>
      </c>
      <c r="V25" s="11">
        <v>0.032191790510836815</v>
      </c>
      <c r="W25" s="11">
        <v>0.034024053199626196</v>
      </c>
      <c r="X25" s="11">
        <v>0.03509805404777359</v>
      </c>
      <c r="Y25" s="11">
        <v>0.03439742478754946</v>
      </c>
      <c r="Z25" s="11">
        <v>0.03957179383794489</v>
      </c>
      <c r="AA25" s="11">
        <v>0.04989205678374757</v>
      </c>
      <c r="AB25" s="11">
        <v>0.04814699248944629</v>
      </c>
      <c r="AC25" s="11">
        <v>0.05092641724154055</v>
      </c>
      <c r="AD25" s="11">
        <v>0.03531460498551916</v>
      </c>
      <c r="AE25" s="11">
        <v>0.037218296375212366</v>
      </c>
      <c r="AF25" s="11">
        <v>0.03758207579903082</v>
      </c>
      <c r="AG25" s="11">
        <v>0.038461991504487494</v>
      </c>
      <c r="AH25" s="11">
        <v>0.0356155248041491</v>
      </c>
      <c r="AI25" s="11">
        <v>0.026914358177239986</v>
      </c>
      <c r="AJ25" s="11">
        <v>0.03559123923717177</v>
      </c>
      <c r="AK25" s="11">
        <v>0.03541375175151532</v>
      </c>
      <c r="AL25" s="11">
        <v>0.03826763254057692</v>
      </c>
      <c r="AM25" s="11">
        <v>0.03855056860350037</v>
      </c>
      <c r="AN25" s="11">
        <v>0.028835843771265086</v>
      </c>
      <c r="AO25" s="11">
        <v>0.032765526229144505</v>
      </c>
      <c r="AP25" s="11">
        <v>0.03160581751999849</v>
      </c>
      <c r="AQ25" s="11">
        <v>0.029550749728343113</v>
      </c>
      <c r="AR25" s="11">
        <v>0.040265454236443135</v>
      </c>
      <c r="AS25" s="11">
        <v>0.04060201445499054</v>
      </c>
    </row>
    <row r="26" spans="1:45" ht="13.5" customHeight="1">
      <c r="A26" s="3" t="s">
        <v>65</v>
      </c>
      <c r="B26" s="11">
        <v>0.371102895351443</v>
      </c>
      <c r="C26" s="11">
        <v>0.3429699897810658</v>
      </c>
      <c r="D26" s="11">
        <v>0.34614480316641344</v>
      </c>
      <c r="E26" s="11">
        <v>0.34397611874506595</v>
      </c>
      <c r="F26" s="11">
        <v>0.3288621249593788</v>
      </c>
      <c r="G26" s="11">
        <v>0.3644603768983467</v>
      </c>
      <c r="H26" s="11">
        <v>0.31987619311039606</v>
      </c>
      <c r="I26" s="11">
        <v>0.24335427475060542</v>
      </c>
      <c r="J26" s="11">
        <v>0.2721228387260215</v>
      </c>
      <c r="K26" s="11"/>
      <c r="L26" s="11">
        <v>0.29315296765203847</v>
      </c>
      <c r="M26" s="11">
        <v>0.33889315171053036</v>
      </c>
      <c r="N26" s="11">
        <v>0.3424591447285022</v>
      </c>
      <c r="O26" s="11">
        <v>0.3776289348344315</v>
      </c>
      <c r="P26" s="11">
        <v>0.26498884718075344</v>
      </c>
      <c r="Q26" s="11">
        <v>0.3641252202720049</v>
      </c>
      <c r="R26" s="11">
        <v>0.29652861827277216</v>
      </c>
      <c r="S26" s="11">
        <v>0.3160033225570863</v>
      </c>
      <c r="T26" s="11">
        <v>0.2783740496533067</v>
      </c>
      <c r="U26" s="11">
        <v>0.26374959898830064</v>
      </c>
      <c r="V26" s="11">
        <v>0.2908459611738896</v>
      </c>
      <c r="W26" s="11">
        <v>0.2986032098888197</v>
      </c>
      <c r="X26" s="11">
        <v>0.28984261683818824</v>
      </c>
      <c r="Y26" s="11">
        <v>0.3282448969179698</v>
      </c>
      <c r="Z26" s="11">
        <v>0.31692262215259176</v>
      </c>
      <c r="AA26" s="11">
        <v>0.24238252984138398</v>
      </c>
      <c r="AB26" s="11">
        <v>0.300608578391754</v>
      </c>
      <c r="AC26" s="11">
        <v>0.28274978965578196</v>
      </c>
      <c r="AD26" s="11">
        <v>0.30145452848490684</v>
      </c>
      <c r="AE26" s="11">
        <v>0.25800888853196274</v>
      </c>
      <c r="AF26" s="11">
        <v>0.2813930430264602</v>
      </c>
      <c r="AG26" s="11">
        <v>0.26902435589934737</v>
      </c>
      <c r="AH26" s="11">
        <v>0.28615298332011063</v>
      </c>
      <c r="AI26" s="11">
        <v>0.3005326100397993</v>
      </c>
      <c r="AJ26" s="11">
        <v>0.28269549159872465</v>
      </c>
      <c r="AK26" s="11">
        <v>0.25922620981953787</v>
      </c>
      <c r="AL26" s="11">
        <v>0.28891361955163763</v>
      </c>
      <c r="AM26" s="11">
        <v>0.30875989765002965</v>
      </c>
      <c r="AN26" s="11">
        <v>0.39244455688316043</v>
      </c>
      <c r="AO26" s="11">
        <v>0.3443527827572642</v>
      </c>
      <c r="AP26" s="11">
        <v>0.31904631770638964</v>
      </c>
      <c r="AQ26" s="11">
        <v>0.36745532949184906</v>
      </c>
      <c r="AR26" s="11">
        <v>0.35756325229660596</v>
      </c>
      <c r="AS26" s="11">
        <v>0.28661210057974357</v>
      </c>
    </row>
    <row r="27" spans="1:45" ht="13.5" customHeight="1">
      <c r="A27" s="3" t="s">
        <v>42</v>
      </c>
      <c r="B27" s="11">
        <v>0.6411350189946561</v>
      </c>
      <c r="C27" s="11">
        <v>0.6709545075333708</v>
      </c>
      <c r="D27" s="11">
        <v>0.6626399212234194</v>
      </c>
      <c r="E27" s="11">
        <v>0.6257566909226522</v>
      </c>
      <c r="F27" s="11">
        <v>0.6590107325360155</v>
      </c>
      <c r="G27" s="11">
        <v>0.6577717956686036</v>
      </c>
      <c r="H27" s="11">
        <v>0.6904431089115111</v>
      </c>
      <c r="I27" s="11">
        <v>0.6867965848473438</v>
      </c>
      <c r="J27" s="11">
        <v>0.6881521839473351</v>
      </c>
      <c r="K27" s="11"/>
      <c r="L27" s="11">
        <v>0.5463155876585374</v>
      </c>
      <c r="M27" s="11">
        <v>0.6042083149770061</v>
      </c>
      <c r="N27" s="11">
        <v>0.6807387624174287</v>
      </c>
      <c r="O27" s="11">
        <v>0.6978754287060771</v>
      </c>
      <c r="P27" s="11">
        <v>0.8213417004587047</v>
      </c>
      <c r="Q27" s="11">
        <v>0.7852847059792797</v>
      </c>
      <c r="R27" s="11">
        <v>0.6960201907466587</v>
      </c>
      <c r="S27" s="11">
        <v>0.6903310258780196</v>
      </c>
      <c r="T27" s="11">
        <v>0.5491460259795674</v>
      </c>
      <c r="U27" s="11">
        <v>0.6717448727351405</v>
      </c>
      <c r="V27" s="11">
        <v>0.6248027316441871</v>
      </c>
      <c r="W27" s="11">
        <v>0.573910272517279</v>
      </c>
      <c r="X27" s="11">
        <v>0.5958955881771498</v>
      </c>
      <c r="Y27" s="11">
        <v>0.5989690106070409</v>
      </c>
      <c r="Z27" s="11">
        <v>0.6079060428251284</v>
      </c>
      <c r="AA27" s="11">
        <v>0.5972240064862542</v>
      </c>
      <c r="AB27" s="11">
        <v>0.6257984257101682</v>
      </c>
      <c r="AC27" s="11">
        <v>0.5956397028889423</v>
      </c>
      <c r="AD27" s="11">
        <v>0.6541320733547549</v>
      </c>
      <c r="AE27" s="11">
        <v>0.5847753155251868</v>
      </c>
      <c r="AF27" s="11">
        <v>0.5781435962442336</v>
      </c>
      <c r="AG27" s="11">
        <v>0.6019422049795217</v>
      </c>
      <c r="AH27" s="11">
        <v>0.6732874131710578</v>
      </c>
      <c r="AI27" s="11">
        <v>0.6339556432550691</v>
      </c>
      <c r="AJ27" s="11">
        <v>0.5870679743781121</v>
      </c>
      <c r="AK27" s="11">
        <v>0.6117685652163537</v>
      </c>
      <c r="AL27" s="11">
        <v>0.598869344093585</v>
      </c>
      <c r="AM27" s="11">
        <v>0.7235829783206373</v>
      </c>
      <c r="AN27" s="11">
        <v>0.7504290395033751</v>
      </c>
      <c r="AO27" s="11">
        <v>0.5947839091632856</v>
      </c>
      <c r="AP27" s="11">
        <v>0.5952706364574685</v>
      </c>
      <c r="AQ27" s="11">
        <v>0.6542457701606268</v>
      </c>
      <c r="AR27" s="11">
        <v>0.6300440719672297</v>
      </c>
      <c r="AS27" s="11">
        <v>0.724549552163424</v>
      </c>
    </row>
    <row r="28" spans="1:45" ht="13.5" customHeight="1">
      <c r="A28" s="3" t="s">
        <v>43</v>
      </c>
      <c r="B28" s="11">
        <v>2.8880448903004066</v>
      </c>
      <c r="C28" s="11">
        <v>2.889229638124139</v>
      </c>
      <c r="D28" s="11">
        <v>2.882289206270611</v>
      </c>
      <c r="E28" s="11">
        <v>2.868848498091695</v>
      </c>
      <c r="F28" s="11">
        <v>2.8739314882303786</v>
      </c>
      <c r="G28" s="11">
        <v>2.8889294078420313</v>
      </c>
      <c r="H28" s="11">
        <v>2.8767939178884343</v>
      </c>
      <c r="I28" s="11">
        <v>2.888066628227061</v>
      </c>
      <c r="J28" s="11">
        <v>2.8630574292532036</v>
      </c>
      <c r="K28" s="11"/>
      <c r="L28" s="11">
        <v>2.9223142234710586</v>
      </c>
      <c r="M28" s="11">
        <v>2.8877353045625154</v>
      </c>
      <c r="N28" s="11">
        <v>2.808980662867735</v>
      </c>
      <c r="O28" s="11">
        <v>2.8565955976523427</v>
      </c>
      <c r="P28" s="11">
        <v>2.845977350055601</v>
      </c>
      <c r="Q28" s="11">
        <v>2.7839524477001993</v>
      </c>
      <c r="R28" s="11">
        <v>2.860311286992709</v>
      </c>
      <c r="S28" s="11">
        <v>2.835767777943934</v>
      </c>
      <c r="T28" s="11">
        <v>2.9548390099532664</v>
      </c>
      <c r="U28" s="11">
        <v>2.883046163264261</v>
      </c>
      <c r="V28" s="11">
        <v>2.8629438165179733</v>
      </c>
      <c r="W28" s="11">
        <v>2.9105591629852534</v>
      </c>
      <c r="X28" s="11">
        <v>2.9195302691836784</v>
      </c>
      <c r="Y28" s="11">
        <v>2.9396676001123168</v>
      </c>
      <c r="Z28" s="11">
        <v>2.948710896467661</v>
      </c>
      <c r="AA28" s="11">
        <v>2.9764981612456736</v>
      </c>
      <c r="AB28" s="11">
        <v>2.945904250542446</v>
      </c>
      <c r="AC28" s="11">
        <v>2.9452448666375295</v>
      </c>
      <c r="AD28" s="11">
        <v>2.8414415744100876</v>
      </c>
      <c r="AE28" s="11">
        <v>2.8336707913608365</v>
      </c>
      <c r="AF28" s="11">
        <v>2.8565710789153287</v>
      </c>
      <c r="AG28" s="11">
        <v>2.8194863839047666</v>
      </c>
      <c r="AH28" s="11">
        <v>2.828742116053206</v>
      </c>
      <c r="AI28" s="11">
        <v>2.9014245953121316</v>
      </c>
      <c r="AJ28" s="11">
        <v>2.875736706225546</v>
      </c>
      <c r="AK28" s="11">
        <v>2.8616440944260244</v>
      </c>
      <c r="AL28" s="11">
        <v>2.8145731548085395</v>
      </c>
      <c r="AM28" s="11">
        <v>2.8807515322783295</v>
      </c>
      <c r="AN28" s="11">
        <v>2.830613676089916</v>
      </c>
      <c r="AO28" s="11">
        <v>2.8636312235566237</v>
      </c>
      <c r="AP28" s="11">
        <v>2.8835414477244043</v>
      </c>
      <c r="AQ28" s="11">
        <v>2.8724166442596806</v>
      </c>
      <c r="AR28" s="11">
        <v>2.8981581546340838</v>
      </c>
      <c r="AS28" s="11">
        <v>2.8607887382975377</v>
      </c>
    </row>
    <row r="29" spans="1:45" ht="13.5" customHeight="1">
      <c r="A29" s="3" t="s">
        <v>44</v>
      </c>
      <c r="B29" s="11">
        <v>0.004754498913700705</v>
      </c>
      <c r="C29" s="11">
        <v>0.003433928441661092</v>
      </c>
      <c r="D29" s="11">
        <v>0.00036344634907946864</v>
      </c>
      <c r="E29" s="11">
        <v>0</v>
      </c>
      <c r="F29" s="11">
        <v>0</v>
      </c>
      <c r="G29" s="11">
        <v>0.000368148428790819</v>
      </c>
      <c r="H29" s="11">
        <v>0</v>
      </c>
      <c r="I29" s="11">
        <v>0.0005474002198612069</v>
      </c>
      <c r="J29" s="11">
        <v>0.0014589460629304007</v>
      </c>
      <c r="K29" s="11"/>
      <c r="L29" s="11">
        <v>0.000542367356574676</v>
      </c>
      <c r="M29" s="11">
        <v>0.0012594120127444042</v>
      </c>
      <c r="N29" s="11">
        <v>0.0018325345940631212</v>
      </c>
      <c r="O29" s="11">
        <v>0.0025375340594483956</v>
      </c>
      <c r="P29" s="11">
        <v>0.002016529261430599</v>
      </c>
      <c r="Q29" s="11">
        <v>0.0025361429220480455</v>
      </c>
      <c r="R29" s="11">
        <v>0.00399817714577671</v>
      </c>
      <c r="S29" s="11">
        <v>0.0016359774268338428</v>
      </c>
      <c r="T29" s="11">
        <v>0.005209323121369835</v>
      </c>
      <c r="U29" s="11">
        <v>0</v>
      </c>
      <c r="V29" s="11">
        <v>0.002150617961204062</v>
      </c>
      <c r="W29" s="11">
        <v>0.004106660340629023</v>
      </c>
      <c r="X29" s="11">
        <v>0.003970736772217538</v>
      </c>
      <c r="Y29" s="11">
        <v>0.001812526570510399</v>
      </c>
      <c r="Z29" s="11">
        <v>0.00036192820406799614</v>
      </c>
      <c r="AA29" s="11">
        <v>0.005038784815233819</v>
      </c>
      <c r="AB29" s="11">
        <v>0.0027198580061789635</v>
      </c>
      <c r="AC29" s="11">
        <v>0.001811362401368095</v>
      </c>
      <c r="AD29" s="11">
        <v>0.0019976178796333116</v>
      </c>
      <c r="AE29" s="11">
        <v>0.00017983546476717173</v>
      </c>
      <c r="AF29" s="11">
        <v>0.0016160440896324064</v>
      </c>
      <c r="AG29" s="11">
        <v>0.0025442233732431473</v>
      </c>
      <c r="AH29" s="11">
        <v>0.0036337943725787275</v>
      </c>
      <c r="AI29" s="11">
        <v>0.0010940525925133037</v>
      </c>
      <c r="AJ29" s="11">
        <v>0.003602610495745163</v>
      </c>
      <c r="AK29" s="11">
        <v>0.000362766062564972</v>
      </c>
      <c r="AL29" s="11">
        <v>0.002871796463410657</v>
      </c>
      <c r="AM29" s="11">
        <v>0.004204937892611062</v>
      </c>
      <c r="AN29" s="11">
        <v>0.003122843739029556</v>
      </c>
      <c r="AO29" s="11">
        <v>0</v>
      </c>
      <c r="AP29" s="11">
        <v>0.0026742201438427187</v>
      </c>
      <c r="AQ29" s="11">
        <v>0</v>
      </c>
      <c r="AR29" s="11">
        <v>0.004451063337327698</v>
      </c>
      <c r="AS29" s="11">
        <v>0</v>
      </c>
    </row>
    <row r="30" spans="1:45" ht="13.5" customHeight="1">
      <c r="A30" s="3" t="s">
        <v>45</v>
      </c>
      <c r="B30" s="11">
        <v>0.0041356898897882445</v>
      </c>
      <c r="C30" s="11">
        <v>0.007120102857437316</v>
      </c>
      <c r="D30" s="11">
        <v>0.0071591084699085825</v>
      </c>
      <c r="E30" s="11">
        <v>0.0048997559933077585</v>
      </c>
      <c r="F30" s="11">
        <v>0.00950989151110953</v>
      </c>
      <c r="G30" s="11">
        <v>0.005505942608607676</v>
      </c>
      <c r="H30" s="11">
        <v>0.0016169550809405288</v>
      </c>
      <c r="I30" s="11">
        <v>0.002529252462950394</v>
      </c>
      <c r="J30" s="11">
        <v>0.0033261675776699675</v>
      </c>
      <c r="K30" s="11"/>
      <c r="L30" s="11">
        <v>0.003561155354465345</v>
      </c>
      <c r="M30" s="11">
        <v>0.002100122568122849</v>
      </c>
      <c r="N30" s="11">
        <v>0.006283547575289134</v>
      </c>
      <c r="O30" s="11">
        <v>0.005553771438859716</v>
      </c>
      <c r="P30" s="11">
        <v>0.004547216457455688</v>
      </c>
      <c r="Q30" s="11">
        <v>0.008590410411372257</v>
      </c>
      <c r="R30" s="11">
        <v>0.0025191139930068936</v>
      </c>
      <c r="S30" s="11">
        <v>0.005569791727310821</v>
      </c>
      <c r="T30" s="11">
        <v>0.0045867620519291375</v>
      </c>
      <c r="U30" s="11">
        <v>0.003548407062013666</v>
      </c>
      <c r="V30" s="11">
        <v>0.0050991935568539285</v>
      </c>
      <c r="W30" s="11">
        <v>0.0052104568929848575</v>
      </c>
      <c r="X30" s="11">
        <v>0.006715424347243028</v>
      </c>
      <c r="Y30" s="11">
        <v>0.004495915774447434</v>
      </c>
      <c r="Z30" s="11">
        <v>0.005280892067073894</v>
      </c>
      <c r="AA30" s="11">
        <v>0.00735208764041543</v>
      </c>
      <c r="AB30" s="11">
        <v>0</v>
      </c>
      <c r="AC30" s="11">
        <v>0.002510809814499675</v>
      </c>
      <c r="AD30" s="11">
        <v>0.0033121851664067244</v>
      </c>
      <c r="AE30" s="11">
        <v>0.004460762760703343</v>
      </c>
      <c r="AF30" s="11">
        <v>0.003798949859157472</v>
      </c>
      <c r="AG30" s="11">
        <v>0.002386462285267725</v>
      </c>
      <c r="AH30" s="11">
        <v>0.003843998575790624</v>
      </c>
      <c r="AI30" s="11">
        <v>0.006252298080481212</v>
      </c>
      <c r="AJ30" s="11">
        <v>0.0026282833133617184</v>
      </c>
      <c r="AK30" s="11">
        <v>0.00701338036280003</v>
      </c>
      <c r="AL30" s="11">
        <v>0.005237795435468124</v>
      </c>
      <c r="AM30" s="11">
        <v>0.010403541887848599</v>
      </c>
      <c r="AN30" s="11">
        <v>0.005226618568259705</v>
      </c>
      <c r="AO30" s="11">
        <v>0.002844117904817735</v>
      </c>
      <c r="AP30" s="11">
        <v>0.004552278347449326</v>
      </c>
      <c r="AQ30" s="11">
        <v>0.009070221507971314</v>
      </c>
      <c r="AR30" s="11">
        <v>0.005547422671135234</v>
      </c>
      <c r="AS30" s="11">
        <v>0.003555809217398121</v>
      </c>
    </row>
    <row r="31" spans="1:45" ht="13.5" customHeight="1">
      <c r="A31" s="3" t="s">
        <v>86</v>
      </c>
      <c r="B31" s="11">
        <v>0.0019128247155205714</v>
      </c>
      <c r="C31" s="11">
        <v>0</v>
      </c>
      <c r="D31" s="11">
        <v>0.0019008773026870747</v>
      </c>
      <c r="E31" s="11">
        <v>0.0022151769343095188</v>
      </c>
      <c r="F31" s="11">
        <v>0.0012625271009977742</v>
      </c>
      <c r="G31" s="11">
        <v>0.0009627349319656559</v>
      </c>
      <c r="H31" s="11">
        <v>0.0006439977601422571</v>
      </c>
      <c r="I31" s="11">
        <v>0</v>
      </c>
      <c r="J31" s="11">
        <v>0.006040812696515186</v>
      </c>
      <c r="K31" s="11"/>
      <c r="L31" s="11">
        <v>0</v>
      </c>
      <c r="M31" s="11">
        <v>0.0015683114583360486</v>
      </c>
      <c r="N31" s="11">
        <v>0.002555846037113847</v>
      </c>
      <c r="O31" s="11">
        <v>0</v>
      </c>
      <c r="P31" s="11">
        <v>0.001278392912558667</v>
      </c>
      <c r="Q31" s="11">
        <v>0.0044214655332228065</v>
      </c>
      <c r="R31" s="11">
        <v>0.004752510995075599</v>
      </c>
      <c r="S31" s="11">
        <v>0.0076056889307432474</v>
      </c>
      <c r="T31" s="11">
        <v>0.0028185018728553485</v>
      </c>
      <c r="U31" s="11">
        <v>0.0012562246585549005</v>
      </c>
      <c r="V31" s="11">
        <v>0.00781114232227071</v>
      </c>
      <c r="W31" s="11">
        <v>0.0009338448381025568</v>
      </c>
      <c r="X31" s="11">
        <v>0.0031465956410407885</v>
      </c>
      <c r="Y31" s="11">
        <v>0</v>
      </c>
      <c r="Z31" s="11">
        <v>0.003785874366643977</v>
      </c>
      <c r="AA31" s="11">
        <v>0.005019729131914935</v>
      </c>
      <c r="AB31" s="11">
        <v>0.0015805836920091067</v>
      </c>
      <c r="AC31" s="11">
        <v>0.004421054861963416</v>
      </c>
      <c r="AD31" s="11">
        <v>0.0006332019545087043</v>
      </c>
      <c r="AE31" s="11">
        <v>0.003448740733131679</v>
      </c>
      <c r="AF31" s="11">
        <v>0</v>
      </c>
      <c r="AG31" s="11">
        <v>0.006970154470960653</v>
      </c>
      <c r="AH31" s="11">
        <v>0.004117809245596786</v>
      </c>
      <c r="AI31" s="11">
        <v>0.0012715676200730532</v>
      </c>
      <c r="AJ31" s="11">
        <v>0.0015701814355656217</v>
      </c>
      <c r="AK31" s="11">
        <v>0.0009486596526027246</v>
      </c>
      <c r="AL31" s="11">
        <v>0.00031291486401985644</v>
      </c>
      <c r="AM31" s="11">
        <v>0</v>
      </c>
      <c r="AN31" s="11">
        <v>0.0022417743301559622</v>
      </c>
      <c r="AO31" s="11">
        <v>0.004530999238934273</v>
      </c>
      <c r="AP31" s="11">
        <v>0.004040561941231358</v>
      </c>
      <c r="AQ31" s="11">
        <v>0</v>
      </c>
      <c r="AR31" s="11">
        <v>0.005496597975916857</v>
      </c>
      <c r="AS31" s="11">
        <v>0.0006294226031493451</v>
      </c>
    </row>
    <row r="32" spans="1:45" ht="13.5" customHeight="1">
      <c r="A32" s="3" t="s">
        <v>78</v>
      </c>
      <c r="B32" s="11">
        <v>0.0026241471324069</v>
      </c>
      <c r="C32" s="11">
        <v>0.0011115208962937143</v>
      </c>
      <c r="D32" s="11">
        <v>0</v>
      </c>
      <c r="E32" s="11">
        <v>0.0005581717561146558</v>
      </c>
      <c r="F32" s="11">
        <v>0.0003711478383013481</v>
      </c>
      <c r="G32" s="11">
        <v>0.0011320691288887544</v>
      </c>
      <c r="H32" s="11">
        <v>0</v>
      </c>
      <c r="I32" s="11">
        <v>0</v>
      </c>
      <c r="J32" s="11">
        <v>0.002056225193803242</v>
      </c>
      <c r="K32" s="11"/>
      <c r="L32" s="11">
        <v>0.002594352983830173</v>
      </c>
      <c r="M32" s="11">
        <v>0.0012909118068333005</v>
      </c>
      <c r="N32" s="11">
        <v>0</v>
      </c>
      <c r="O32" s="11">
        <v>0.002972573272910898</v>
      </c>
      <c r="P32" s="11">
        <v>0.002066965699916588</v>
      </c>
      <c r="Q32" s="11">
        <v>0.00018568397728228306</v>
      </c>
      <c r="R32" s="11">
        <v>0.000558842398212823</v>
      </c>
      <c r="S32" s="11">
        <v>0.0013042522032760556</v>
      </c>
      <c r="T32" s="11">
        <v>0.00110474816900363</v>
      </c>
      <c r="U32" s="11">
        <v>0.0007385901911729694</v>
      </c>
      <c r="V32" s="11">
        <v>0.0011022040801628918</v>
      </c>
      <c r="W32" s="11">
        <v>0.002196195187868668</v>
      </c>
      <c r="X32" s="11">
        <v>0</v>
      </c>
      <c r="Y32" s="11">
        <v>0</v>
      </c>
      <c r="Z32" s="11">
        <v>0.0005564708615561333</v>
      </c>
      <c r="AA32" s="11">
        <v>0</v>
      </c>
      <c r="AB32" s="11">
        <v>0</v>
      </c>
      <c r="AC32" s="11">
        <v>0</v>
      </c>
      <c r="AD32" s="11">
        <v>0</v>
      </c>
      <c r="AE32" s="11">
        <v>0.0007373336839924549</v>
      </c>
      <c r="AF32" s="11">
        <v>0</v>
      </c>
      <c r="AG32" s="11">
        <v>0</v>
      </c>
      <c r="AH32" s="11">
        <v>0.0029797448407335764</v>
      </c>
      <c r="AI32" s="11">
        <v>0.0005607082490401158</v>
      </c>
      <c r="AJ32" s="11">
        <v>0.0027695379137154</v>
      </c>
      <c r="AK32" s="11">
        <v>0.0014873575558901411</v>
      </c>
      <c r="AL32" s="11">
        <v>0.0038635070573811475</v>
      </c>
      <c r="AM32" s="11">
        <v>0.0016865646776909689</v>
      </c>
      <c r="AN32" s="11">
        <v>0</v>
      </c>
      <c r="AO32" s="11">
        <v>0.002473691447902308</v>
      </c>
      <c r="AP32" s="11">
        <v>0</v>
      </c>
      <c r="AQ32" s="11">
        <v>0.0036937940029378984</v>
      </c>
      <c r="AR32" s="11">
        <v>0.00019009963105051544</v>
      </c>
      <c r="AS32" s="11">
        <v>0</v>
      </c>
    </row>
    <row r="33" spans="1:45" ht="13.5" customHeight="1">
      <c r="A33" s="3" t="s">
        <v>36</v>
      </c>
      <c r="B33" s="11">
        <f aca="true" t="shared" si="0" ref="B33:J33">SUM(B22:B32)</f>
        <v>14.00110764899731</v>
      </c>
      <c r="C33" s="11">
        <f t="shared" si="0"/>
        <v>14.000389032313702</v>
      </c>
      <c r="D33" s="11">
        <f t="shared" si="0"/>
        <v>14.000665307055938</v>
      </c>
      <c r="E33" s="11">
        <f t="shared" si="0"/>
        <v>13.997633419441097</v>
      </c>
      <c r="F33" s="11">
        <f t="shared" si="0"/>
        <v>14.000201943650437</v>
      </c>
      <c r="G33" s="11">
        <f t="shared" si="0"/>
        <v>14.000733181421298</v>
      </c>
      <c r="H33" s="11">
        <f t="shared" si="0"/>
        <v>14.000225399216054</v>
      </c>
      <c r="I33" s="11">
        <f t="shared" si="0"/>
        <v>13.999946750641202</v>
      </c>
      <c r="J33" s="11">
        <f t="shared" si="0"/>
        <v>14.00283396326161</v>
      </c>
      <c r="K33" s="11"/>
      <c r="L33" s="11">
        <f aca="true" t="shared" si="1" ref="L33:AS33">SUM(L22:L32)</f>
        <v>14.000908023544335</v>
      </c>
      <c r="M33" s="11">
        <f t="shared" si="1"/>
        <v>13.99890052911762</v>
      </c>
      <c r="N33" s="11">
        <f t="shared" si="1"/>
        <v>14.000894546112992</v>
      </c>
      <c r="O33" s="11">
        <f t="shared" si="1"/>
        <v>14.000881715684676</v>
      </c>
      <c r="P33" s="11">
        <f t="shared" si="1"/>
        <v>14.001170875514362</v>
      </c>
      <c r="Q33" s="11">
        <f t="shared" si="1"/>
        <v>13.99976219272631</v>
      </c>
      <c r="R33" s="11">
        <f t="shared" si="1"/>
        <v>14.00164683004943</v>
      </c>
      <c r="S33" s="11">
        <f t="shared" si="1"/>
        <v>14.000731338896415</v>
      </c>
      <c r="T33" s="11">
        <f t="shared" si="1"/>
        <v>14.00137313751465</v>
      </c>
      <c r="U33" s="11">
        <f t="shared" si="1"/>
        <v>14.000698185197404</v>
      </c>
      <c r="V33" s="11">
        <f t="shared" si="1"/>
        <v>14.003119671240851</v>
      </c>
      <c r="W33" s="11">
        <f t="shared" si="1"/>
        <v>13.998750723045895</v>
      </c>
      <c r="X33" s="11">
        <f t="shared" si="1"/>
        <v>14.001101308474366</v>
      </c>
      <c r="Y33" s="11">
        <f t="shared" si="1"/>
        <v>13.999841314842842</v>
      </c>
      <c r="Z33" s="11">
        <f t="shared" si="1"/>
        <v>14.000041117219364</v>
      </c>
      <c r="AA33" s="11">
        <f t="shared" si="1"/>
        <v>14.001756905196167</v>
      </c>
      <c r="AB33" s="11">
        <f t="shared" si="1"/>
        <v>14.000553204292203</v>
      </c>
      <c r="AC33" s="11">
        <f t="shared" si="1"/>
        <v>14.001547369201685</v>
      </c>
      <c r="AD33" s="11">
        <f t="shared" si="1"/>
        <v>14.000221620684078</v>
      </c>
      <c r="AE33" s="11">
        <f t="shared" si="1"/>
        <v>14.001202718683688</v>
      </c>
      <c r="AF33" s="11">
        <f t="shared" si="1"/>
        <v>14</v>
      </c>
      <c r="AG33" s="11">
        <f t="shared" si="1"/>
        <v>13.983386242341325</v>
      </c>
      <c r="AH33" s="11">
        <f t="shared" si="1"/>
        <v>14.00237809872966</v>
      </c>
      <c r="AI33" s="11">
        <f t="shared" si="1"/>
        <v>14.000641296554187</v>
      </c>
      <c r="AJ33" s="11">
        <f t="shared" si="1"/>
        <v>13.999626468893226</v>
      </c>
      <c r="AK33" s="11">
        <f t="shared" si="1"/>
        <v>13.997147289053649</v>
      </c>
      <c r="AL33" s="11">
        <f t="shared" si="1"/>
        <v>13.999733212252016</v>
      </c>
      <c r="AM33" s="11">
        <f t="shared" si="1"/>
        <v>14.000590297637196</v>
      </c>
      <c r="AN33" s="11">
        <f t="shared" si="1"/>
        <v>14.00078462101556</v>
      </c>
      <c r="AO33" s="11">
        <f t="shared" si="1"/>
        <v>14.000718021048415</v>
      </c>
      <c r="AP33" s="11">
        <f t="shared" si="1"/>
        <v>14.001414196679432</v>
      </c>
      <c r="AQ33" s="11">
        <f t="shared" si="1"/>
        <v>14.001292827901024</v>
      </c>
      <c r="AR33" s="11">
        <f t="shared" si="1"/>
        <v>14.0007455113185</v>
      </c>
      <c r="AS33" s="11">
        <f t="shared" si="1"/>
        <v>14.0002202979111</v>
      </c>
    </row>
    <row r="34" spans="2:45" ht="4.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3.5" customHeight="1">
      <c r="A35" s="3" t="s">
        <v>67</v>
      </c>
      <c r="B35" s="17">
        <f>100*(B28/(B28+B27))</f>
        <v>81.8333143825836</v>
      </c>
      <c r="C35" s="17">
        <f aca="true" t="shared" si="2" ref="C35:AC35">100*(C28/(C28+C27))</f>
        <v>81.15393810874195</v>
      </c>
      <c r="D35" s="17">
        <f t="shared" si="2"/>
        <v>81.30738591967703</v>
      </c>
      <c r="E35" s="17">
        <f>100*(E28/(E28+E27))</f>
        <v>82.09363698967245</v>
      </c>
      <c r="F35" s="17">
        <f t="shared" si="2"/>
        <v>81.34668807594998</v>
      </c>
      <c r="G35" s="17">
        <f t="shared" si="2"/>
        <v>81.45398335169818</v>
      </c>
      <c r="H35" s="17">
        <f t="shared" si="2"/>
        <v>80.64487714933578</v>
      </c>
      <c r="I35" s="17">
        <f t="shared" si="2"/>
        <v>80.7881716330988</v>
      </c>
      <c r="J35" s="17">
        <f t="shared" si="2"/>
        <v>80.62203421084074</v>
      </c>
      <c r="K35" s="17"/>
      <c r="L35" s="17">
        <f t="shared" si="2"/>
        <v>84.24981570804687</v>
      </c>
      <c r="M35" s="17">
        <f t="shared" si="2"/>
        <v>82.69707702048517</v>
      </c>
      <c r="N35" s="17">
        <f t="shared" si="2"/>
        <v>80.49302309277195</v>
      </c>
      <c r="O35" s="17">
        <f t="shared" si="2"/>
        <v>80.36626481040541</v>
      </c>
      <c r="P35" s="17">
        <f t="shared" si="2"/>
        <v>77.6037566095178</v>
      </c>
      <c r="Q35" s="17">
        <f t="shared" si="2"/>
        <v>77.99852819615137</v>
      </c>
      <c r="R35" s="17">
        <f t="shared" si="2"/>
        <v>80.42870314245583</v>
      </c>
      <c r="S35" s="17">
        <f t="shared" si="2"/>
        <v>80.42224383701992</v>
      </c>
      <c r="T35" s="17">
        <f t="shared" si="2"/>
        <v>84.3279574442197</v>
      </c>
      <c r="U35" s="17">
        <f t="shared" si="2"/>
        <v>81.10311222425246</v>
      </c>
      <c r="V35" s="17">
        <f t="shared" si="2"/>
        <v>82.08577592963509</v>
      </c>
      <c r="W35" s="17">
        <f t="shared" si="2"/>
        <v>83.5294789310009</v>
      </c>
      <c r="X35" s="17">
        <f t="shared" si="2"/>
        <v>83.04912086456255</v>
      </c>
      <c r="Y35" s="17">
        <f t="shared" si="2"/>
        <v>83.07345239144863</v>
      </c>
      <c r="Z35" s="17">
        <f t="shared" si="2"/>
        <v>82.90774482601418</v>
      </c>
      <c r="AA35" s="17">
        <f t="shared" si="2"/>
        <v>83.2884600857127</v>
      </c>
      <c r="AB35" s="17">
        <f t="shared" si="2"/>
        <v>82.47898880634857</v>
      </c>
      <c r="AC35" s="17">
        <f t="shared" si="2"/>
        <v>83.17822309105665</v>
      </c>
      <c r="AD35" s="17">
        <f>100*(AD28/(AD28+AD27))</f>
        <v>81.2868461869478</v>
      </c>
      <c r="AE35" s="17">
        <f>100*(AE28/(AE28+AE27))</f>
        <v>82.89353416023638</v>
      </c>
      <c r="AF35" s="17">
        <f aca="true" t="shared" si="3" ref="AF35:AO35">100*(AF28/(AF28+AF27))</f>
        <v>83.16763833614867</v>
      </c>
      <c r="AG35" s="17">
        <f t="shared" si="3"/>
        <v>82.40669973545138</v>
      </c>
      <c r="AH35" s="17">
        <f t="shared" si="3"/>
        <v>80.77436504882361</v>
      </c>
      <c r="AI35" s="17">
        <f t="shared" si="3"/>
        <v>82.06824724709116</v>
      </c>
      <c r="AJ35" s="17">
        <f t="shared" si="3"/>
        <v>83.04646006555095</v>
      </c>
      <c r="AK35" s="17">
        <f t="shared" si="3"/>
        <v>82.3871038323635</v>
      </c>
      <c r="AL35" s="17">
        <f t="shared" si="3"/>
        <v>82.45556079277148</v>
      </c>
      <c r="AM35" s="17">
        <f t="shared" si="3"/>
        <v>79.92464416960033</v>
      </c>
      <c r="AN35" s="17">
        <f t="shared" si="3"/>
        <v>79.04439854247738</v>
      </c>
      <c r="AO35" s="17">
        <f t="shared" si="3"/>
        <v>82.8018359179596</v>
      </c>
      <c r="AP35" s="17">
        <f>100*(AP28/(AP28+AP27))</f>
        <v>82.88868090449155</v>
      </c>
      <c r="AQ35" s="17">
        <f>100*(AQ28/(AQ28+AQ27))</f>
        <v>81.44858528319989</v>
      </c>
      <c r="AR35" s="17">
        <f>100*(AR28/(AR28+AR27))</f>
        <v>82.14263153010518</v>
      </c>
      <c r="AS35" s="17">
        <f>100*(AS28/(AS28+AS27))</f>
        <v>79.79131971755253</v>
      </c>
    </row>
    <row r="36" spans="2:45" ht="4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</row>
    <row r="37" spans="1:45" ht="13.5" customHeight="1">
      <c r="A37" s="2" t="s">
        <v>164</v>
      </c>
      <c r="B37" s="18">
        <f>100*B26/(B26+B27)</f>
        <v>36.66162767585856</v>
      </c>
      <c r="C37" s="18">
        <f aca="true" t="shared" si="4" ref="C37:AS37">100*C26/(C26+C27)</f>
        <v>33.82598908394897</v>
      </c>
      <c r="D37" s="18">
        <f t="shared" si="4"/>
        <v>34.31304963264391</v>
      </c>
      <c r="E37" s="18">
        <f t="shared" si="4"/>
        <v>35.471226230133475</v>
      </c>
      <c r="F37" s="18">
        <f t="shared" si="4"/>
        <v>33.28992415007333</v>
      </c>
      <c r="G37" s="18">
        <f t="shared" si="4"/>
        <v>35.653385471437666</v>
      </c>
      <c r="H37" s="18">
        <f t="shared" si="4"/>
        <v>31.660900912240525</v>
      </c>
      <c r="I37" s="18">
        <f t="shared" si="4"/>
        <v>26.16288231521857</v>
      </c>
      <c r="J37" s="18">
        <f t="shared" si="4"/>
        <v>28.338010705354534</v>
      </c>
      <c r="K37" s="18"/>
      <c r="L37" s="18">
        <f t="shared" si="4"/>
        <v>34.92125652563382</v>
      </c>
      <c r="M37" s="18">
        <f t="shared" si="4"/>
        <v>35.93390146034103</v>
      </c>
      <c r="N37" s="18">
        <f t="shared" si="4"/>
        <v>33.46949229829296</v>
      </c>
      <c r="O37" s="18">
        <f t="shared" si="4"/>
        <v>35.111799415791786</v>
      </c>
      <c r="P37" s="18">
        <f t="shared" si="4"/>
        <v>24.39302178849347</v>
      </c>
      <c r="Q37" s="18">
        <f t="shared" si="4"/>
        <v>31.679317531176398</v>
      </c>
      <c r="R37" s="18">
        <f t="shared" si="4"/>
        <v>29.87546965732817</v>
      </c>
      <c r="S37" s="18">
        <f t="shared" si="4"/>
        <v>31.401424690361143</v>
      </c>
      <c r="T37" s="18">
        <f t="shared" si="4"/>
        <v>33.63955242299236</v>
      </c>
      <c r="U37" s="18">
        <f t="shared" si="4"/>
        <v>28.193603165008607</v>
      </c>
      <c r="V37" s="18">
        <f t="shared" si="4"/>
        <v>31.763924685870283</v>
      </c>
      <c r="W37" s="18">
        <f t="shared" si="4"/>
        <v>34.22333475757561</v>
      </c>
      <c r="X37" s="18">
        <f t="shared" si="4"/>
        <v>32.72328270328693</v>
      </c>
      <c r="Y37" s="18">
        <f t="shared" si="4"/>
        <v>35.401205078356284</v>
      </c>
      <c r="Z37" s="18">
        <f t="shared" si="4"/>
        <v>34.26825250493578</v>
      </c>
      <c r="AA37" s="18">
        <f t="shared" si="4"/>
        <v>28.86858538542862</v>
      </c>
      <c r="AB37" s="18">
        <f t="shared" si="4"/>
        <v>32.44886718912171</v>
      </c>
      <c r="AC37" s="18">
        <f t="shared" si="4"/>
        <v>32.189568756867324</v>
      </c>
      <c r="AD37" s="18">
        <f t="shared" si="4"/>
        <v>31.546541977938702</v>
      </c>
      <c r="AE37" s="18">
        <f t="shared" si="4"/>
        <v>30.613873312991878</v>
      </c>
      <c r="AF37" s="18">
        <f t="shared" si="4"/>
        <v>32.737760110519396</v>
      </c>
      <c r="AG37" s="18">
        <f t="shared" si="4"/>
        <v>30.88802348828204</v>
      </c>
      <c r="AH37" s="18">
        <f t="shared" si="4"/>
        <v>29.824988020789956</v>
      </c>
      <c r="AI37" s="18">
        <f t="shared" si="4"/>
        <v>32.16012710487964</v>
      </c>
      <c r="AJ37" s="18">
        <f t="shared" si="4"/>
        <v>32.502571406724655</v>
      </c>
      <c r="AK37" s="18">
        <f t="shared" si="4"/>
        <v>29.762085519842046</v>
      </c>
      <c r="AL37" s="18">
        <f t="shared" si="4"/>
        <v>32.54327142811605</v>
      </c>
      <c r="AM37" s="18">
        <f t="shared" si="4"/>
        <v>29.908657756727983</v>
      </c>
      <c r="AN37" s="18">
        <f t="shared" si="4"/>
        <v>34.33840436282424</v>
      </c>
      <c r="AO37" s="18">
        <f t="shared" si="4"/>
        <v>36.66695015962556</v>
      </c>
      <c r="AP37" s="18">
        <f t="shared" si="4"/>
        <v>34.89449870238458</v>
      </c>
      <c r="AQ37" s="18">
        <f t="shared" si="4"/>
        <v>35.965051776575</v>
      </c>
      <c r="AR37" s="18">
        <f t="shared" si="4"/>
        <v>36.205002080471026</v>
      </c>
      <c r="AS37" s="18">
        <f t="shared" si="4"/>
        <v>28.344834854268584</v>
      </c>
    </row>
    <row r="38" ht="15">
      <c r="A38" s="3" t="s">
        <v>165</v>
      </c>
    </row>
  </sheetData>
  <sheetProtection/>
  <mergeCells count="2">
    <mergeCell ref="B4:J4"/>
    <mergeCell ref="L4:AS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8.140625" style="8" customWidth="1"/>
    <col min="2" max="29" width="7.7109375" style="3" customWidth="1"/>
    <col min="30" max="30" width="0.85546875" style="3" customWidth="1"/>
    <col min="31" max="71" width="7.7109375" style="3" customWidth="1"/>
    <col min="72" max="16384" width="9.140625" style="3" customWidth="1"/>
  </cols>
  <sheetData>
    <row r="1" s="25" customFormat="1" ht="9.75">
      <c r="A1" s="25" t="s">
        <v>178</v>
      </c>
    </row>
    <row r="2" s="25" customFormat="1" ht="9.75">
      <c r="A2" s="25" t="s">
        <v>179</v>
      </c>
    </row>
    <row r="3" spans="1:52" ht="12.75">
      <c r="A3" s="1" t="s">
        <v>127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5" customFormat="1" ht="12.75">
      <c r="A4" s="8" t="s">
        <v>0</v>
      </c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 t="s">
        <v>1</v>
      </c>
      <c r="M4" s="26"/>
      <c r="N4" s="26"/>
      <c r="O4" s="26"/>
      <c r="P4" s="26"/>
      <c r="Q4" s="26"/>
      <c r="R4" s="26"/>
      <c r="S4" s="26"/>
      <c r="T4" s="26"/>
      <c r="U4" s="26"/>
      <c r="V4" s="26" t="s">
        <v>1</v>
      </c>
      <c r="W4" s="26"/>
      <c r="X4" s="26"/>
      <c r="Y4" s="26"/>
      <c r="Z4" s="26"/>
      <c r="AA4" s="26"/>
      <c r="AB4" s="26"/>
      <c r="AC4" s="26"/>
      <c r="AE4" s="26" t="s">
        <v>91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 t="s">
        <v>91</v>
      </c>
      <c r="AR4" s="26"/>
      <c r="AS4" s="26"/>
      <c r="AT4" s="26"/>
      <c r="AU4" s="26"/>
      <c r="AV4" s="26"/>
      <c r="AW4" s="26"/>
      <c r="AX4" s="26"/>
      <c r="AY4" s="26"/>
      <c r="AZ4" s="26"/>
    </row>
    <row r="5" spans="1:52" s="7" customFormat="1" ht="24" customHeight="1">
      <c r="A5" s="6" t="s">
        <v>2</v>
      </c>
      <c r="B5" s="7" t="s">
        <v>3</v>
      </c>
      <c r="C5" s="7" t="s">
        <v>3</v>
      </c>
      <c r="D5" s="7" t="s">
        <v>3</v>
      </c>
      <c r="E5" s="7" t="s">
        <v>3</v>
      </c>
      <c r="F5" s="7" t="s">
        <v>4</v>
      </c>
      <c r="G5" s="7" t="s">
        <v>4</v>
      </c>
      <c r="H5" s="7" t="s">
        <v>4</v>
      </c>
      <c r="I5" s="7" t="s">
        <v>5</v>
      </c>
      <c r="J5" s="7" t="s">
        <v>5</v>
      </c>
      <c r="K5" s="7" t="s">
        <v>5</v>
      </c>
      <c r="L5" s="7" t="s">
        <v>5</v>
      </c>
      <c r="M5" s="7" t="s">
        <v>5</v>
      </c>
      <c r="N5" s="7" t="s">
        <v>5</v>
      </c>
      <c r="O5" s="7" t="s">
        <v>105</v>
      </c>
      <c r="P5" s="7" t="s">
        <v>105</v>
      </c>
      <c r="Q5" s="7" t="s">
        <v>105</v>
      </c>
      <c r="R5" s="7" t="s">
        <v>105</v>
      </c>
      <c r="S5" s="7" t="s">
        <v>6</v>
      </c>
      <c r="T5" s="7" t="s">
        <v>6</v>
      </c>
      <c r="U5" s="7" t="s">
        <v>6</v>
      </c>
      <c r="V5" s="7" t="s">
        <v>6</v>
      </c>
      <c r="W5" s="7" t="s">
        <v>52</v>
      </c>
      <c r="X5" s="7" t="s">
        <v>52</v>
      </c>
      <c r="Y5" s="7" t="s">
        <v>52</v>
      </c>
      <c r="Z5" s="7" t="s">
        <v>52</v>
      </c>
      <c r="AA5" s="7" t="s">
        <v>52</v>
      </c>
      <c r="AB5" s="7" t="s">
        <v>52</v>
      </c>
      <c r="AC5" s="7" t="s">
        <v>52</v>
      </c>
      <c r="AE5" s="7" t="s">
        <v>53</v>
      </c>
      <c r="AF5" s="7" t="s">
        <v>53</v>
      </c>
      <c r="AG5" s="7" t="s">
        <v>53</v>
      </c>
      <c r="AH5" s="7" t="s">
        <v>53</v>
      </c>
      <c r="AI5" s="7" t="s">
        <v>53</v>
      </c>
      <c r="AJ5" s="7" t="s">
        <v>53</v>
      </c>
      <c r="AK5" s="7" t="s">
        <v>53</v>
      </c>
      <c r="AL5" s="7" t="s">
        <v>53</v>
      </c>
      <c r="AM5" s="7" t="s">
        <v>53</v>
      </c>
      <c r="AN5" s="7" t="s">
        <v>53</v>
      </c>
      <c r="AO5" s="7" t="s">
        <v>53</v>
      </c>
      <c r="AP5" s="7" t="s">
        <v>53</v>
      </c>
      <c r="AQ5" s="7" t="s">
        <v>53</v>
      </c>
      <c r="AR5" s="7" t="s">
        <v>53</v>
      </c>
      <c r="AS5" s="7" t="s">
        <v>53</v>
      </c>
      <c r="AT5" s="7" t="s">
        <v>53</v>
      </c>
      <c r="AU5" s="7" t="s">
        <v>53</v>
      </c>
      <c r="AV5" s="7" t="s">
        <v>53</v>
      </c>
      <c r="AW5" s="7" t="s">
        <v>53</v>
      </c>
      <c r="AX5" s="7" t="s">
        <v>53</v>
      </c>
      <c r="AY5" s="7" t="s">
        <v>53</v>
      </c>
      <c r="AZ5" s="7" t="s">
        <v>53</v>
      </c>
    </row>
    <row r="6" spans="1:52" s="5" customFormat="1" ht="12.75">
      <c r="A6" s="1" t="s">
        <v>8</v>
      </c>
      <c r="B6" s="9" t="s">
        <v>108</v>
      </c>
      <c r="C6" s="9" t="s">
        <v>54</v>
      </c>
      <c r="D6" s="9" t="s">
        <v>55</v>
      </c>
      <c r="E6" s="9" t="s">
        <v>55</v>
      </c>
      <c r="F6" s="9" t="s">
        <v>56</v>
      </c>
      <c r="G6" s="9" t="s">
        <v>109</v>
      </c>
      <c r="H6" s="9" t="s">
        <v>10</v>
      </c>
      <c r="I6" s="9" t="s">
        <v>110</v>
      </c>
      <c r="J6" s="9" t="s">
        <v>58</v>
      </c>
      <c r="K6" s="9" t="s">
        <v>85</v>
      </c>
      <c r="L6" s="9" t="s">
        <v>85</v>
      </c>
      <c r="M6" s="9" t="s">
        <v>12</v>
      </c>
      <c r="N6" s="9" t="s">
        <v>12</v>
      </c>
      <c r="O6" s="9" t="s">
        <v>93</v>
      </c>
      <c r="P6" s="9" t="s">
        <v>93</v>
      </c>
      <c r="Q6" s="9" t="s">
        <v>93</v>
      </c>
      <c r="R6" s="9" t="s">
        <v>93</v>
      </c>
      <c r="S6" s="9" t="s">
        <v>13</v>
      </c>
      <c r="T6" s="9" t="s">
        <v>94</v>
      </c>
      <c r="U6" s="9" t="s">
        <v>95</v>
      </c>
      <c r="V6" s="9" t="s">
        <v>96</v>
      </c>
      <c r="W6" s="9" t="s">
        <v>97</v>
      </c>
      <c r="X6" s="9" t="s">
        <v>97</v>
      </c>
      <c r="Y6" s="9" t="s">
        <v>98</v>
      </c>
      <c r="Z6" s="9" t="s">
        <v>97</v>
      </c>
      <c r="AA6" s="9" t="s">
        <v>60</v>
      </c>
      <c r="AB6" s="9" t="s">
        <v>60</v>
      </c>
      <c r="AC6" s="9" t="s">
        <v>60</v>
      </c>
      <c r="AD6" s="9"/>
      <c r="AE6" s="9" t="s">
        <v>61</v>
      </c>
      <c r="AF6" s="9" t="s">
        <v>14</v>
      </c>
      <c r="AG6" s="9" t="s">
        <v>15</v>
      </c>
      <c r="AH6" s="9" t="s">
        <v>15</v>
      </c>
      <c r="AI6" s="9" t="s">
        <v>99</v>
      </c>
      <c r="AJ6" s="9" t="s">
        <v>100</v>
      </c>
      <c r="AK6" s="9" t="s">
        <v>16</v>
      </c>
      <c r="AL6" s="9" t="s">
        <v>16</v>
      </c>
      <c r="AM6" s="9" t="s">
        <v>16</v>
      </c>
      <c r="AN6" s="9" t="s">
        <v>16</v>
      </c>
      <c r="AO6" s="9" t="s">
        <v>17</v>
      </c>
      <c r="AP6" s="9" t="s">
        <v>17</v>
      </c>
      <c r="AQ6" s="9" t="s">
        <v>18</v>
      </c>
      <c r="AR6" s="9" t="s">
        <v>18</v>
      </c>
      <c r="AS6" s="9" t="s">
        <v>101</v>
      </c>
      <c r="AT6" s="9" t="s">
        <v>18</v>
      </c>
      <c r="AU6" s="9" t="s">
        <v>19</v>
      </c>
      <c r="AV6" s="9" t="s">
        <v>19</v>
      </c>
      <c r="AW6" s="9" t="s">
        <v>20</v>
      </c>
      <c r="AX6" s="9" t="s">
        <v>20</v>
      </c>
      <c r="AY6" s="9" t="s">
        <v>116</v>
      </c>
      <c r="AZ6" s="9" t="s">
        <v>116</v>
      </c>
    </row>
    <row r="7" spans="1:7" s="7" customFormat="1" ht="4.5" customHeight="1">
      <c r="A7" s="6"/>
      <c r="F7" s="22"/>
      <c r="G7" s="22"/>
    </row>
    <row r="8" spans="1:52" ht="13.5" customHeight="1">
      <c r="A8" s="8" t="s">
        <v>25</v>
      </c>
      <c r="B8" s="10">
        <v>37.38025031688386</v>
      </c>
      <c r="C8" s="10">
        <v>36.19079119846187</v>
      </c>
      <c r="D8" s="10">
        <v>36.648604600156666</v>
      </c>
      <c r="E8" s="10">
        <v>35.67307697785374</v>
      </c>
      <c r="F8" s="10">
        <v>35.084765363526316</v>
      </c>
      <c r="G8" s="10">
        <v>37.59204249804173</v>
      </c>
      <c r="H8" s="10">
        <v>37.994233710745576</v>
      </c>
      <c r="I8" s="10">
        <v>36.50954912767927</v>
      </c>
      <c r="J8" s="10">
        <v>36.33626461582283</v>
      </c>
      <c r="K8" s="10">
        <v>36.66785843480738</v>
      </c>
      <c r="L8" s="10">
        <v>37.01870608844264</v>
      </c>
      <c r="M8" s="10">
        <v>36.74273445844905</v>
      </c>
      <c r="N8" s="10">
        <v>36.21860229295735</v>
      </c>
      <c r="O8" s="10">
        <v>37.79099878943246</v>
      </c>
      <c r="P8" s="10">
        <v>37.450847710603156</v>
      </c>
      <c r="Q8" s="10">
        <v>37.02084540340383</v>
      </c>
      <c r="R8" s="10">
        <v>37.25403073417362</v>
      </c>
      <c r="S8" s="10">
        <v>37.737515915402696</v>
      </c>
      <c r="T8" s="10">
        <v>37.35885716727196</v>
      </c>
      <c r="U8" s="10">
        <v>36.678555009613326</v>
      </c>
      <c r="V8" s="10">
        <v>37.572788663391016</v>
      </c>
      <c r="W8" s="10">
        <v>37.549256198817915</v>
      </c>
      <c r="X8" s="10">
        <v>37.81239193904437</v>
      </c>
      <c r="Y8" s="10">
        <v>37.96000467136652</v>
      </c>
      <c r="Z8" s="10">
        <v>37.47651949013744</v>
      </c>
      <c r="AA8" s="10">
        <v>37.859456868190556</v>
      </c>
      <c r="AB8" s="10">
        <v>37.189851285337895</v>
      </c>
      <c r="AC8" s="10">
        <v>38.37717108879869</v>
      </c>
      <c r="AD8" s="10"/>
      <c r="AE8" s="10">
        <v>37.41661867122409</v>
      </c>
      <c r="AF8" s="10">
        <v>37.08074622231717</v>
      </c>
      <c r="AG8" s="10">
        <v>37.699008246101265</v>
      </c>
      <c r="AH8" s="10">
        <v>37.67119715160579</v>
      </c>
      <c r="AI8" s="10">
        <v>36.93099417503383</v>
      </c>
      <c r="AJ8" s="10">
        <v>36.44964830876594</v>
      </c>
      <c r="AK8" s="10">
        <v>37.18343334045432</v>
      </c>
      <c r="AL8" s="10">
        <v>36.774824182866915</v>
      </c>
      <c r="AM8" s="10">
        <v>37.604878387808874</v>
      </c>
      <c r="AN8" s="10">
        <v>37.14920430107527</v>
      </c>
      <c r="AO8" s="10">
        <v>38.387867663604645</v>
      </c>
      <c r="AP8" s="10">
        <v>36.2742244819483</v>
      </c>
      <c r="AQ8" s="10">
        <v>37.114975261696216</v>
      </c>
      <c r="AR8" s="10">
        <v>37.283981143630285</v>
      </c>
      <c r="AS8" s="10">
        <v>35.12755166275013</v>
      </c>
      <c r="AT8" s="10">
        <v>36.81333185216834</v>
      </c>
      <c r="AU8" s="10">
        <v>36.40258337961974</v>
      </c>
      <c r="AV8" s="10">
        <v>36.969501844335255</v>
      </c>
      <c r="AW8" s="10">
        <v>37.33104607277647</v>
      </c>
      <c r="AX8" s="10">
        <v>38.188911372213916</v>
      </c>
      <c r="AY8" s="10">
        <v>36.479598718222604</v>
      </c>
      <c r="AZ8" s="10">
        <v>36.78979938759524</v>
      </c>
    </row>
    <row r="9" spans="1:52" ht="13.5" customHeight="1">
      <c r="A9" s="8" t="s">
        <v>26</v>
      </c>
      <c r="B9" s="10">
        <v>3.873173561586639</v>
      </c>
      <c r="C9" s="10">
        <v>3.9515711315240085</v>
      </c>
      <c r="D9" s="10">
        <v>4.3068622463465545</v>
      </c>
      <c r="E9" s="10">
        <v>4.2968540459290185</v>
      </c>
      <c r="F9" s="10">
        <v>5.022448576200418</v>
      </c>
      <c r="G9" s="10">
        <v>4.270165511482254</v>
      </c>
      <c r="H9" s="10">
        <v>3.6296406847599165</v>
      </c>
      <c r="I9" s="10">
        <v>5.5011741628392485</v>
      </c>
      <c r="J9" s="10">
        <v>5.406096258872652</v>
      </c>
      <c r="K9" s="10">
        <v>5.601256167014614</v>
      </c>
      <c r="L9" s="10">
        <v>5.306014254697286</v>
      </c>
      <c r="M9" s="10">
        <v>5.015776442588726</v>
      </c>
      <c r="N9" s="10">
        <v>5.496170062630481</v>
      </c>
      <c r="O9" s="10">
        <v>4.537050855949896</v>
      </c>
      <c r="P9" s="10">
        <v>3.8998620960334027</v>
      </c>
      <c r="Q9" s="10">
        <v>4.0516531356993735</v>
      </c>
      <c r="R9" s="10">
        <v>4.220124509394571</v>
      </c>
      <c r="S9" s="10">
        <v>4.193435974947807</v>
      </c>
      <c r="T9" s="10">
        <v>4.35857128183716</v>
      </c>
      <c r="U9" s="10">
        <v>2.977439624217119</v>
      </c>
      <c r="V9" s="10">
        <v>2.9190584551148224</v>
      </c>
      <c r="W9" s="10">
        <v>4.328546680584552</v>
      </c>
      <c r="X9" s="10">
        <v>4.378587682672234</v>
      </c>
      <c r="Y9" s="10">
        <v>4.0099523006263045</v>
      </c>
      <c r="Z9" s="10">
        <v>4.198440075156576</v>
      </c>
      <c r="AA9" s="10">
        <v>4.465325419624217</v>
      </c>
      <c r="AB9" s="10">
        <v>4.512030354906054</v>
      </c>
      <c r="AC9" s="10">
        <v>4.126714638830898</v>
      </c>
      <c r="AD9" s="10"/>
      <c r="AE9" s="10">
        <v>2.1017220876826723</v>
      </c>
      <c r="AF9" s="10">
        <v>2.0967179874739035</v>
      </c>
      <c r="AG9" s="10">
        <v>2.945746989561586</v>
      </c>
      <c r="AH9" s="10">
        <v>3.344406972860125</v>
      </c>
      <c r="AI9" s="10">
        <v>4.562071356993736</v>
      </c>
      <c r="AJ9" s="10">
        <v>5.439456926931107</v>
      </c>
      <c r="AK9" s="10">
        <v>3.8314727265135704</v>
      </c>
      <c r="AL9" s="10">
        <v>3.7997800918580373</v>
      </c>
      <c r="AM9" s="10">
        <v>3.552911148225469</v>
      </c>
      <c r="AN9" s="10">
        <v>3.7647513903966594</v>
      </c>
      <c r="AO9" s="10">
        <v>2.647169010438413</v>
      </c>
      <c r="AP9" s="10">
        <v>2.7205624801670143</v>
      </c>
      <c r="AQ9" s="10">
        <v>4.3802557160751565</v>
      </c>
      <c r="AR9" s="10">
        <v>4.430296718162839</v>
      </c>
      <c r="AS9" s="10">
        <v>4.662153361169102</v>
      </c>
      <c r="AT9" s="10">
        <v>4.350231114822547</v>
      </c>
      <c r="AU9" s="10">
        <v>3.7931079582463463</v>
      </c>
      <c r="AV9" s="10">
        <v>4.220124509394571</v>
      </c>
      <c r="AW9" s="10">
        <v>4.56373939039666</v>
      </c>
      <c r="AX9" s="10">
        <v>4.5754156242171184</v>
      </c>
      <c r="AY9" s="10">
        <v>4.728874697286012</v>
      </c>
      <c r="AZ9" s="10">
        <v>4.747223064718163</v>
      </c>
    </row>
    <row r="10" spans="1:52" ht="13.5" customHeight="1">
      <c r="A10" s="8" t="s">
        <v>27</v>
      </c>
      <c r="B10" s="10">
        <v>16.90315392398495</v>
      </c>
      <c r="C10" s="10">
        <v>16.978732524136905</v>
      </c>
      <c r="D10" s="10">
        <v>16.56305022330115</v>
      </c>
      <c r="E10" s="10">
        <v>16.56682915330875</v>
      </c>
      <c r="F10" s="10">
        <v>16.602728988380928</v>
      </c>
      <c r="G10" s="10">
        <v>17.218694579619367</v>
      </c>
      <c r="H10" s="10">
        <v>15.869616566906952</v>
      </c>
      <c r="I10" s="10">
        <v>15.941416237051309</v>
      </c>
      <c r="J10" s="10">
        <v>16.06989985730964</v>
      </c>
      <c r="K10" s="10">
        <v>15.977316072123488</v>
      </c>
      <c r="L10" s="10">
        <v>16.105799692381815</v>
      </c>
      <c r="M10" s="10">
        <v>15.85827977688416</v>
      </c>
      <c r="N10" s="10">
        <v>15.673112206511867</v>
      </c>
      <c r="O10" s="10">
        <v>16.827575323832995</v>
      </c>
      <c r="P10" s="10">
        <v>16.969285199117913</v>
      </c>
      <c r="Q10" s="10">
        <v>16.699091703574666</v>
      </c>
      <c r="R10" s="10">
        <v>16.75199672368104</v>
      </c>
      <c r="S10" s="10">
        <v>16.827575323832995</v>
      </c>
      <c r="T10" s="10">
        <v>16.42322981302003</v>
      </c>
      <c r="U10" s="10">
        <v>16.005658047180475</v>
      </c>
      <c r="V10" s="10">
        <v>16.606507918388523</v>
      </c>
      <c r="W10" s="10">
        <v>15.933858377036115</v>
      </c>
      <c r="X10" s="10">
        <v>15.899848006967733</v>
      </c>
      <c r="Y10" s="10">
        <v>15.952753027074102</v>
      </c>
      <c r="Z10" s="10">
        <v>15.697675251561252</v>
      </c>
      <c r="AA10" s="10">
        <v>15.924411052017122</v>
      </c>
      <c r="AB10" s="10">
        <v>15.675001671515664</v>
      </c>
      <c r="AC10" s="10">
        <v>16.398666767970646</v>
      </c>
      <c r="AD10" s="10"/>
      <c r="AE10" s="10">
        <v>15.988652862146285</v>
      </c>
      <c r="AF10" s="10">
        <v>16.37221425791746</v>
      </c>
      <c r="AG10" s="10">
        <v>16.91638017901154</v>
      </c>
      <c r="AH10" s="10">
        <v>16.38921944295165</v>
      </c>
      <c r="AI10" s="10">
        <v>16.538487178251764</v>
      </c>
      <c r="AJ10" s="10">
        <v>16.568718618312545</v>
      </c>
      <c r="AK10" s="10">
        <v>16.415671953004836</v>
      </c>
      <c r="AL10" s="10">
        <v>15.811043151789189</v>
      </c>
      <c r="AM10" s="10">
        <v>16.332535492837685</v>
      </c>
      <c r="AN10" s="10">
        <v>15.969758212108294</v>
      </c>
      <c r="AO10" s="10">
        <v>16.946611619072325</v>
      </c>
      <c r="AP10" s="10">
        <v>15.941416237051309</v>
      </c>
      <c r="AQ10" s="10">
        <v>16.75199672368104</v>
      </c>
      <c r="AR10" s="10">
        <v>16.76522297870763</v>
      </c>
      <c r="AS10" s="10">
        <v>16.32119870281489</v>
      </c>
      <c r="AT10" s="10">
        <v>16.345761747864277</v>
      </c>
      <c r="AU10" s="10">
        <v>16.19649401256416</v>
      </c>
      <c r="AV10" s="10">
        <v>16.685865448548075</v>
      </c>
      <c r="AW10" s="10">
        <v>16.884259273946963</v>
      </c>
      <c r="AX10" s="10">
        <v>17.496445935177803</v>
      </c>
      <c r="AY10" s="10">
        <v>14.03872497822582</v>
      </c>
      <c r="AZ10" s="10">
        <v>14.110524648370177</v>
      </c>
    </row>
    <row r="11" spans="1:52" ht="13.5" customHeight="1">
      <c r="A11" s="8" t="s">
        <v>29</v>
      </c>
      <c r="B11" s="10">
        <v>0.10809759019924609</v>
      </c>
      <c r="C11" s="10">
        <v>0.06663550080775445</v>
      </c>
      <c r="D11" s="10">
        <v>0.06219313408723749</v>
      </c>
      <c r="E11" s="10">
        <v>0.05626997845988153</v>
      </c>
      <c r="F11" s="10">
        <v>0.15252125740441572</v>
      </c>
      <c r="G11" s="10">
        <v>0.15104046849757674</v>
      </c>
      <c r="H11" s="10">
        <v>0.1540020463112547</v>
      </c>
      <c r="I11" s="10">
        <v>0.1791754577275175</v>
      </c>
      <c r="J11" s="10">
        <v>0.25469569197630587</v>
      </c>
      <c r="K11" s="10">
        <v>0.23396464728056005</v>
      </c>
      <c r="L11" s="10">
        <v>0.1925025578890684</v>
      </c>
      <c r="M11" s="10">
        <v>0.1954641357027464</v>
      </c>
      <c r="N11" s="10">
        <v>0.22359912493268713</v>
      </c>
      <c r="O11" s="10">
        <v>0.023692622509423805</v>
      </c>
      <c r="P11" s="10">
        <v>0.06663550080775445</v>
      </c>
      <c r="Q11" s="10">
        <v>0.07996260096930534</v>
      </c>
      <c r="R11" s="10">
        <v>0.004442366720516963</v>
      </c>
      <c r="S11" s="10">
        <v>0.26950358104469574</v>
      </c>
      <c r="T11" s="10">
        <v>0.31836961497038235</v>
      </c>
      <c r="U11" s="10">
        <v>0.0962512789445342</v>
      </c>
      <c r="V11" s="10">
        <v>0.10365522347872916</v>
      </c>
      <c r="W11" s="10">
        <v>0.04294287829833064</v>
      </c>
      <c r="X11" s="10">
        <v>0.04738524501884761</v>
      </c>
      <c r="Y11" s="10">
        <v>0.0725586564351104</v>
      </c>
      <c r="Z11" s="10">
        <v>0.08144338987614431</v>
      </c>
      <c r="AA11" s="10">
        <v>0.053308400646203555</v>
      </c>
      <c r="AB11" s="10">
        <v>0.07700102315562735</v>
      </c>
      <c r="AC11" s="10">
        <v>0.11550153473344105</v>
      </c>
      <c r="AD11" s="10"/>
      <c r="AE11" s="10">
        <v>0.09180891222401723</v>
      </c>
      <c r="AF11" s="10">
        <v>0.11253995691976305</v>
      </c>
      <c r="AG11" s="10">
        <v>0.059231556273559506</v>
      </c>
      <c r="AH11" s="10">
        <v>0.05626997845988153</v>
      </c>
      <c r="AI11" s="10">
        <v>0.060712345180398496</v>
      </c>
      <c r="AJ11" s="10">
        <v>0.09032812331717825</v>
      </c>
      <c r="AK11" s="10">
        <v>0.05775076736672052</v>
      </c>
      <c r="AL11" s="10">
        <v>0.053308400646203555</v>
      </c>
      <c r="AM11" s="10">
        <v>0.09328970113085623</v>
      </c>
      <c r="AN11" s="10">
        <v>0.09180891222401723</v>
      </c>
      <c r="AO11" s="10">
        <v>0.0962512789445342</v>
      </c>
      <c r="AP11" s="10">
        <v>0.12142469036079699</v>
      </c>
      <c r="AQ11" s="10">
        <v>0.045904456112008614</v>
      </c>
      <c r="AR11" s="10">
        <v>0.08440496768982231</v>
      </c>
      <c r="AS11" s="10">
        <v>0.060712345180398496</v>
      </c>
      <c r="AT11" s="10">
        <v>0.11994390145395802</v>
      </c>
      <c r="AU11" s="10">
        <v>0.053308400646203555</v>
      </c>
      <c r="AV11" s="10">
        <v>0.07848181206246635</v>
      </c>
      <c r="AW11" s="10">
        <v>0.09477049003769522</v>
      </c>
      <c r="AX11" s="10">
        <v>0.11698232364028002</v>
      </c>
      <c r="AY11" s="10">
        <v>0.005923155627355951</v>
      </c>
      <c r="AZ11" s="10">
        <v>0.03257735595045773</v>
      </c>
    </row>
    <row r="12" spans="1:52" ht="13.5" customHeight="1">
      <c r="A12" s="8" t="s">
        <v>124</v>
      </c>
      <c r="B12" s="10">
        <v>7.196604322524039</v>
      </c>
      <c r="C12" s="10">
        <v>7.366420513187817</v>
      </c>
      <c r="D12" s="10">
        <v>7.509220491700539</v>
      </c>
      <c r="E12" s="10">
        <v>7.717631271151539</v>
      </c>
      <c r="F12" s="10">
        <v>7.659739387970705</v>
      </c>
      <c r="G12" s="10">
        <v>6.99719894712339</v>
      </c>
      <c r="H12" s="10">
        <v>5.239858671011873</v>
      </c>
      <c r="I12" s="10">
        <v>8.058550138772002</v>
      </c>
      <c r="J12" s="10">
        <v>7.302096198542446</v>
      </c>
      <c r="K12" s="10">
        <v>6.862117886368113</v>
      </c>
      <c r="L12" s="10">
        <v>6.589382792271742</v>
      </c>
      <c r="M12" s="10">
        <v>6.49160983401078</v>
      </c>
      <c r="N12" s="10">
        <v>7.396009697924686</v>
      </c>
      <c r="O12" s="10">
        <v>8.072701487993983</v>
      </c>
      <c r="P12" s="10">
        <v>7.311101602592799</v>
      </c>
      <c r="Q12" s="10">
        <v>7.785815044675632</v>
      </c>
      <c r="R12" s="10">
        <v>8.050831221014558</v>
      </c>
      <c r="S12" s="10">
        <v>6.974042193851058</v>
      </c>
      <c r="T12" s="10">
        <v>7.326539438107687</v>
      </c>
      <c r="U12" s="10">
        <v>5.619372127419558</v>
      </c>
      <c r="V12" s="10">
        <v>5.978301803140725</v>
      </c>
      <c r="W12" s="10">
        <v>8.329998746575464</v>
      </c>
      <c r="X12" s="10">
        <v>7.938906913531614</v>
      </c>
      <c r="Y12" s="10">
        <v>8.008377173348613</v>
      </c>
      <c r="Z12" s="10">
        <v>8.376312253120132</v>
      </c>
      <c r="AA12" s="10">
        <v>8.259242000465557</v>
      </c>
      <c r="AB12" s="10">
        <v>8.058550138772002</v>
      </c>
      <c r="AC12" s="10">
        <v>6.66528548355328</v>
      </c>
      <c r="AD12" s="10"/>
      <c r="AE12" s="10">
        <v>4.457675004924168</v>
      </c>
      <c r="AF12" s="10">
        <v>4.664799298082261</v>
      </c>
      <c r="AG12" s="10">
        <v>7.437177259297725</v>
      </c>
      <c r="AH12" s="10">
        <v>7.435890773004817</v>
      </c>
      <c r="AI12" s="10">
        <v>9.007977022937668</v>
      </c>
      <c r="AJ12" s="10">
        <v>9.342463459093594</v>
      </c>
      <c r="AK12" s="10">
        <v>7.218474589503465</v>
      </c>
      <c r="AL12" s="10">
        <v>7.051231371425502</v>
      </c>
      <c r="AM12" s="10">
        <v>6.947025981700002</v>
      </c>
      <c r="AN12" s="10">
        <v>7.194031349938224</v>
      </c>
      <c r="AO12" s="10">
        <v>6.242031493186743</v>
      </c>
      <c r="AP12" s="10">
        <v>5.614226182247927</v>
      </c>
      <c r="AQ12" s="10">
        <v>9.314160760649631</v>
      </c>
      <c r="AR12" s="10">
        <v>8.979674324493708</v>
      </c>
      <c r="AS12" s="10">
        <v>9.189371590237613</v>
      </c>
      <c r="AT12" s="10">
        <v>9.759285017995596</v>
      </c>
      <c r="AU12" s="10">
        <v>6.980474625315595</v>
      </c>
      <c r="AV12" s="10">
        <v>6.99719894712339</v>
      </c>
      <c r="AW12" s="10">
        <v>7.679036682364317</v>
      </c>
      <c r="AX12" s="10">
        <v>8.439350081472593</v>
      </c>
      <c r="AY12" s="10">
        <v>15.587067924866153</v>
      </c>
      <c r="AZ12" s="10">
        <v>15.526603069099506</v>
      </c>
    </row>
    <row r="13" spans="1:52" ht="13.5" customHeight="1">
      <c r="A13" s="8" t="s">
        <v>31</v>
      </c>
      <c r="B13" s="10">
        <v>19.62013804705495</v>
      </c>
      <c r="C13" s="10">
        <v>19.421167662059883</v>
      </c>
      <c r="D13" s="10">
        <v>19.635060825929582</v>
      </c>
      <c r="E13" s="10">
        <v>19.373083152352745</v>
      </c>
      <c r="F13" s="10">
        <v>18.655131679828887</v>
      </c>
      <c r="G13" s="10">
        <v>19.469252171767028</v>
      </c>
      <c r="H13" s="10">
        <v>21.152210011516946</v>
      </c>
      <c r="I13" s="10">
        <v>17.95707724580454</v>
      </c>
      <c r="J13" s="10">
        <v>18.39812826587693</v>
      </c>
      <c r="K13" s="10">
        <v>18.65181550674564</v>
      </c>
      <c r="L13" s="10">
        <v>18.857418237907204</v>
      </c>
      <c r="M13" s="10">
        <v>19.354844200394865</v>
      </c>
      <c r="N13" s="10">
        <v>18.16433806350773</v>
      </c>
      <c r="O13" s="10">
        <v>18.345069496544916</v>
      </c>
      <c r="P13" s="10">
        <v>18.78446243007568</v>
      </c>
      <c r="Q13" s="10">
        <v>18.194183621256993</v>
      </c>
      <c r="R13" s="10">
        <v>18.449528948667325</v>
      </c>
      <c r="S13" s="10">
        <v>19.572053537347813</v>
      </c>
      <c r="T13" s="10">
        <v>19.112763565317536</v>
      </c>
      <c r="U13" s="10">
        <v>19.95009726883843</v>
      </c>
      <c r="V13" s="10">
        <v>20.42928427936821</v>
      </c>
      <c r="W13" s="10">
        <v>18.522484756498848</v>
      </c>
      <c r="X13" s="10">
        <v>18.738036006910168</v>
      </c>
      <c r="Y13" s="10">
        <v>19.25701709443896</v>
      </c>
      <c r="Z13" s="10">
        <v>18.631918468246134</v>
      </c>
      <c r="AA13" s="10">
        <v>18.902186574531097</v>
      </c>
      <c r="AB13" s="10">
        <v>18.558962660414608</v>
      </c>
      <c r="AC13" s="10">
        <v>20.0777699325436</v>
      </c>
      <c r="AD13" s="10"/>
      <c r="AE13" s="10">
        <v>21.649635974004603</v>
      </c>
      <c r="AF13" s="10">
        <v>21.561757387298453</v>
      </c>
      <c r="AG13" s="10">
        <v>19.75775923000987</v>
      </c>
      <c r="AH13" s="10">
        <v>19.495781556433034</v>
      </c>
      <c r="AI13" s="10">
        <v>17.80453328397499</v>
      </c>
      <c r="AJ13" s="10">
        <v>17.30379114840408</v>
      </c>
      <c r="AK13" s="10">
        <v>19.824082691674892</v>
      </c>
      <c r="AL13" s="10">
        <v>19.086234180651527</v>
      </c>
      <c r="AM13" s="10">
        <v>19.89538041296479</v>
      </c>
      <c r="AN13" s="10">
        <v>19.288520738729844</v>
      </c>
      <c r="AO13" s="10">
        <v>21.117390194142807</v>
      </c>
      <c r="AP13" s="10">
        <v>19.681487249095092</v>
      </c>
      <c r="AQ13" s="10">
        <v>17.81282371668312</v>
      </c>
      <c r="AR13" s="10">
        <v>17.52929091806515</v>
      </c>
      <c r="AS13" s="10">
        <v>17.71831278381046</v>
      </c>
      <c r="AT13" s="10">
        <v>17.612195245146427</v>
      </c>
      <c r="AU13" s="10">
        <v>19.23546196939783</v>
      </c>
      <c r="AV13" s="10">
        <v>19.17411276735768</v>
      </c>
      <c r="AW13" s="10">
        <v>18.830888853241195</v>
      </c>
      <c r="AX13" s="10">
        <v>18.489323025666337</v>
      </c>
      <c r="AY13" s="10">
        <v>14.027412142152023</v>
      </c>
      <c r="AZ13" s="10">
        <v>14.090419430733792</v>
      </c>
    </row>
    <row r="14" spans="1:52" ht="13.5" customHeight="1">
      <c r="A14" s="8" t="s">
        <v>32</v>
      </c>
      <c r="B14" s="10">
        <v>0.025185359281437125</v>
      </c>
      <c r="C14" s="10">
        <v>0.011193493013972057</v>
      </c>
      <c r="D14" s="10">
        <v>0</v>
      </c>
      <c r="E14" s="10">
        <v>0</v>
      </c>
      <c r="F14" s="10">
        <v>0.02938291916167665</v>
      </c>
      <c r="G14" s="10">
        <v>0.03358047904191617</v>
      </c>
      <c r="H14" s="10">
        <v>0.002798373253493014</v>
      </c>
      <c r="I14" s="10">
        <v>0</v>
      </c>
      <c r="J14" s="10">
        <v>0</v>
      </c>
      <c r="K14" s="10">
        <v>0</v>
      </c>
      <c r="L14" s="10">
        <v>0</v>
      </c>
      <c r="M14" s="10">
        <v>0.06716095808383234</v>
      </c>
      <c r="N14" s="10">
        <v>0.04337478542914172</v>
      </c>
      <c r="O14" s="10">
        <v>0</v>
      </c>
      <c r="P14" s="10">
        <v>0.01818942614770459</v>
      </c>
      <c r="Q14" s="10">
        <v>0.10633818363273453</v>
      </c>
      <c r="R14" s="10">
        <v>0.026584545908183634</v>
      </c>
      <c r="S14" s="10">
        <v>0.022386986027944113</v>
      </c>
      <c r="T14" s="10">
        <v>0.07275770459081836</v>
      </c>
      <c r="U14" s="10">
        <v>0.0587658383233533</v>
      </c>
      <c r="V14" s="10">
        <v>0.05736665169660679</v>
      </c>
      <c r="W14" s="10">
        <v>0.01818942614770459</v>
      </c>
      <c r="X14" s="10">
        <v>0.015391052894211577</v>
      </c>
      <c r="Y14" s="10">
        <v>0.05037071856287425</v>
      </c>
      <c r="Z14" s="10">
        <v>0.0391772255489022</v>
      </c>
      <c r="AA14" s="10">
        <v>0</v>
      </c>
      <c r="AB14" s="10">
        <v>0</v>
      </c>
      <c r="AC14" s="10">
        <v>0.006995933133732536</v>
      </c>
      <c r="AD14" s="10"/>
      <c r="AE14" s="10">
        <v>0</v>
      </c>
      <c r="AF14" s="10">
        <v>0.03637885229540918</v>
      </c>
      <c r="AG14" s="10">
        <v>0.0405764121756487</v>
      </c>
      <c r="AH14" s="10">
        <v>0</v>
      </c>
      <c r="AI14" s="10">
        <v>0.008395119760479042</v>
      </c>
      <c r="AJ14" s="10">
        <v>0.006995933133732536</v>
      </c>
      <c r="AK14" s="10">
        <v>0.013991866267465071</v>
      </c>
      <c r="AL14" s="10">
        <v>0.008395119760479042</v>
      </c>
      <c r="AM14" s="10">
        <v>0</v>
      </c>
      <c r="AN14" s="10">
        <v>0</v>
      </c>
      <c r="AO14" s="10">
        <v>0</v>
      </c>
      <c r="AP14" s="10">
        <v>0.030782105788423154</v>
      </c>
      <c r="AQ14" s="10">
        <v>0.025185359281437125</v>
      </c>
      <c r="AR14" s="10">
        <v>0.03777803892215569</v>
      </c>
      <c r="AS14" s="10">
        <v>0.060165024950099795</v>
      </c>
      <c r="AT14" s="10">
        <v>0.05037071856287425</v>
      </c>
      <c r="AU14" s="10">
        <v>0.03358047904191617</v>
      </c>
      <c r="AV14" s="10">
        <v>0.006995933133732536</v>
      </c>
      <c r="AW14" s="10">
        <v>0.04477397205588823</v>
      </c>
      <c r="AX14" s="10">
        <v>0.05456827844311377</v>
      </c>
      <c r="AY14" s="10">
        <v>0.026584545908183634</v>
      </c>
      <c r="AZ14" s="10">
        <v>0.25605115269461076</v>
      </c>
    </row>
    <row r="15" spans="1:52" ht="13.5" customHeight="1">
      <c r="A15" s="8" t="s">
        <v>33</v>
      </c>
      <c r="B15" s="10">
        <v>0.03228066183697987</v>
      </c>
      <c r="C15" s="10">
        <v>0.02840698241654228</v>
      </c>
      <c r="D15" s="10">
        <v>0</v>
      </c>
      <c r="E15" s="10">
        <v>0</v>
      </c>
      <c r="F15" s="10">
        <v>0.006456132367395973</v>
      </c>
      <c r="G15" s="10">
        <v>0.016785944155229528</v>
      </c>
      <c r="H15" s="10">
        <v>0.04002802067785503</v>
      </c>
      <c r="I15" s="10">
        <v>0</v>
      </c>
      <c r="J15" s="10">
        <v>0</v>
      </c>
      <c r="K15" s="10">
        <v>0.02582452946958389</v>
      </c>
      <c r="L15" s="10">
        <v>0.009038585314354364</v>
      </c>
      <c r="M15" s="10">
        <v>0</v>
      </c>
      <c r="N15" s="10">
        <v>0.015494717681750337</v>
      </c>
      <c r="O15" s="10">
        <v>0.016785944155229528</v>
      </c>
      <c r="P15" s="10">
        <v>0.015494717681750337</v>
      </c>
      <c r="Q15" s="10">
        <v>0</v>
      </c>
      <c r="R15" s="10">
        <v>0.012912264734791946</v>
      </c>
      <c r="S15" s="10">
        <v>0.041319247151334226</v>
      </c>
      <c r="T15" s="10">
        <v>0.009038585314354364</v>
      </c>
      <c r="U15" s="10">
        <v>0.012912264734791946</v>
      </c>
      <c r="V15" s="10">
        <v>0.038736794204375834</v>
      </c>
      <c r="W15" s="10">
        <v>0.002582452946958389</v>
      </c>
      <c r="X15" s="10">
        <v>0.02582452946958389</v>
      </c>
      <c r="Y15" s="10">
        <v>0.034863114783938255</v>
      </c>
      <c r="Z15" s="10">
        <v>0.019368397102187917</v>
      </c>
      <c r="AA15" s="10">
        <v>0.04906660599220939</v>
      </c>
      <c r="AB15" s="10">
        <v>0.016785944155229528</v>
      </c>
      <c r="AC15" s="10">
        <v>0</v>
      </c>
      <c r="AD15" s="10"/>
      <c r="AE15" s="10">
        <v>0.02840698241654228</v>
      </c>
      <c r="AF15" s="10">
        <v>0.04002802067785503</v>
      </c>
      <c r="AG15" s="10">
        <v>0</v>
      </c>
      <c r="AH15" s="10">
        <v>0.002582452946958389</v>
      </c>
      <c r="AI15" s="10">
        <v>0.0012912264734791946</v>
      </c>
      <c r="AJ15" s="10">
        <v>0.016785944155229528</v>
      </c>
      <c r="AK15" s="10">
        <v>0.023242076522625502</v>
      </c>
      <c r="AL15" s="10">
        <v>0.015494717681750337</v>
      </c>
      <c r="AM15" s="10">
        <v>0</v>
      </c>
      <c r="AN15" s="10">
        <v>0.05552273835960537</v>
      </c>
      <c r="AO15" s="10">
        <v>0.009038585314354364</v>
      </c>
      <c r="AP15" s="10">
        <v>0.01420349120827114</v>
      </c>
      <c r="AQ15" s="10">
        <v>0</v>
      </c>
      <c r="AR15" s="10">
        <v>0</v>
      </c>
      <c r="AS15" s="10">
        <v>0.019368397102187917</v>
      </c>
      <c r="AT15" s="10">
        <v>0.012912264734791946</v>
      </c>
      <c r="AU15" s="10">
        <v>0</v>
      </c>
      <c r="AV15" s="10">
        <v>0</v>
      </c>
      <c r="AW15" s="10">
        <v>0.011621038261312751</v>
      </c>
      <c r="AX15" s="10">
        <v>0.012912264734791946</v>
      </c>
      <c r="AY15" s="10">
        <v>0.09813321198441878</v>
      </c>
      <c r="AZ15" s="10">
        <v>0.0735999089883141</v>
      </c>
    </row>
    <row r="16" spans="1:52" ht="13.5" customHeight="1">
      <c r="A16" s="8" t="s">
        <v>50</v>
      </c>
      <c r="B16" s="10">
        <v>0.5270552375401265</v>
      </c>
      <c r="C16" s="10">
        <v>0.548622715291129</v>
      </c>
      <c r="D16" s="10">
        <v>0.3315999704216653</v>
      </c>
      <c r="E16" s="10">
        <v>0.3666471217670445</v>
      </c>
      <c r="F16" s="10">
        <v>0.16984388728914562</v>
      </c>
      <c r="G16" s="10">
        <v>0.1631040504919573</v>
      </c>
      <c r="H16" s="10">
        <v>0.18467152824295993</v>
      </c>
      <c r="I16" s="10">
        <v>0.15501624633533134</v>
      </c>
      <c r="J16" s="10">
        <v>0.18736746296183526</v>
      </c>
      <c r="K16" s="10">
        <v>0.12131706234938973</v>
      </c>
      <c r="L16" s="10">
        <v>0.14692844217870535</v>
      </c>
      <c r="M16" s="10">
        <v>0.16175608313251963</v>
      </c>
      <c r="N16" s="10">
        <v>0.15366827897589366</v>
      </c>
      <c r="O16" s="10">
        <v>0.04178698814256758</v>
      </c>
      <c r="P16" s="10">
        <v>0.03504715134537925</v>
      </c>
      <c r="Q16" s="10">
        <v>0.055266661736944216</v>
      </c>
      <c r="R16" s="10">
        <v>0.059310563815257206</v>
      </c>
      <c r="S16" s="10">
        <v>0.13344876858432872</v>
      </c>
      <c r="T16" s="10">
        <v>0.12401299706826505</v>
      </c>
      <c r="U16" s="10">
        <v>0.5203154007429381</v>
      </c>
      <c r="V16" s="10">
        <v>0.5095316618674369</v>
      </c>
      <c r="W16" s="10">
        <v>0.09031381308232347</v>
      </c>
      <c r="X16" s="10">
        <v>0.06200649853413252</v>
      </c>
      <c r="Y16" s="10">
        <v>0.06605040061244552</v>
      </c>
      <c r="Z16" s="10">
        <v>0.10244551931726244</v>
      </c>
      <c r="AA16" s="10">
        <v>0.005391869437750655</v>
      </c>
      <c r="AB16" s="10">
        <v>0.04852682493975589</v>
      </c>
      <c r="AC16" s="10">
        <v>0.059310563815257206</v>
      </c>
      <c r="AD16" s="10"/>
      <c r="AE16" s="10">
        <v>0.568842225682694</v>
      </c>
      <c r="AF16" s="10">
        <v>0.5553625520883174</v>
      </c>
      <c r="AG16" s="10">
        <v>0.5243593028212512</v>
      </c>
      <c r="AH16" s="10">
        <v>0.4717885758031823</v>
      </c>
      <c r="AI16" s="10">
        <v>0.19815120183733656</v>
      </c>
      <c r="AJ16" s="10">
        <v>0.284421112841347</v>
      </c>
      <c r="AK16" s="10">
        <v>0.4987479229919356</v>
      </c>
      <c r="AL16" s="10">
        <v>0.4879641841164342</v>
      </c>
      <c r="AM16" s="10">
        <v>0.4785284126003706</v>
      </c>
      <c r="AN16" s="10">
        <v>0.5445788132128162</v>
      </c>
      <c r="AO16" s="10">
        <v>1.0783738875501312</v>
      </c>
      <c r="AP16" s="10">
        <v>1.178123472148518</v>
      </c>
      <c r="AQ16" s="10">
        <v>0.13749267066264168</v>
      </c>
      <c r="AR16" s="10">
        <v>0.2237625816666522</v>
      </c>
      <c r="AS16" s="10">
        <v>0.2331983531827158</v>
      </c>
      <c r="AT16" s="10">
        <v>0.23859022262046645</v>
      </c>
      <c r="AU16" s="10">
        <v>0.6861153859537709</v>
      </c>
      <c r="AV16" s="10">
        <v>0.5472747479316915</v>
      </c>
      <c r="AW16" s="10">
        <v>0.4542650001304927</v>
      </c>
      <c r="AX16" s="10">
        <v>0.2871170475602224</v>
      </c>
      <c r="AY16" s="10">
        <v>0.03100324926706626</v>
      </c>
      <c r="AZ16" s="10">
        <v>0.04987479229919355</v>
      </c>
    </row>
    <row r="17" spans="1:52" ht="13.5" customHeight="1">
      <c r="A17" s="8" t="s">
        <v>51</v>
      </c>
      <c r="B17" s="10">
        <v>9.877600634238656</v>
      </c>
      <c r="C17" s="10">
        <v>9.215078640478747</v>
      </c>
      <c r="D17" s="10">
        <v>10.284750514040201</v>
      </c>
      <c r="E17" s="10">
        <v>10.116108551992225</v>
      </c>
      <c r="F17" s="10">
        <v>10.614806925476955</v>
      </c>
      <c r="G17" s="10">
        <v>10.550963896987367</v>
      </c>
      <c r="H17" s="10">
        <v>10.799108498286532</v>
      </c>
      <c r="I17" s="10">
        <v>10.776221374865735</v>
      </c>
      <c r="J17" s="10">
        <v>11.0195476343921</v>
      </c>
      <c r="K17" s="10">
        <v>11.018343048948903</v>
      </c>
      <c r="L17" s="10">
        <v>11.102664029972892</v>
      </c>
      <c r="M17" s="10">
        <v>10.881020308424121</v>
      </c>
      <c r="N17" s="10">
        <v>11.339967362283259</v>
      </c>
      <c r="O17" s="10">
        <v>10.470256672292978</v>
      </c>
      <c r="P17" s="10">
        <v>10.879815722980922</v>
      </c>
      <c r="Q17" s="10">
        <v>10.253431292517007</v>
      </c>
      <c r="R17" s="10">
        <v>10.377503593166589</v>
      </c>
      <c r="S17" s="10">
        <v>9.848690583601861</v>
      </c>
      <c r="T17" s="10">
        <v>9.484905779755511</v>
      </c>
      <c r="U17" s="10">
        <v>9.93060239373945</v>
      </c>
      <c r="V17" s="10">
        <v>9.827008045624263</v>
      </c>
      <c r="W17" s="10">
        <v>11.023161390721702</v>
      </c>
      <c r="X17" s="10">
        <v>11.0243659761649</v>
      </c>
      <c r="Y17" s="10">
        <v>11.070140223006494</v>
      </c>
      <c r="Z17" s="10">
        <v>10.943658751470513</v>
      </c>
      <c r="AA17" s="10">
        <v>10.025764643752238</v>
      </c>
      <c r="AB17" s="10">
        <v>10.738879226126539</v>
      </c>
      <c r="AC17" s="10">
        <v>8.580262111912434</v>
      </c>
      <c r="AD17" s="10"/>
      <c r="AE17" s="10">
        <v>10.452187890644979</v>
      </c>
      <c r="AF17" s="10">
        <v>10.442551207099381</v>
      </c>
      <c r="AG17" s="10">
        <v>9.739073308270678</v>
      </c>
      <c r="AH17" s="10">
        <v>9.947466589944247</v>
      </c>
      <c r="AI17" s="10">
        <v>10.418459498235384</v>
      </c>
      <c r="AJ17" s="10">
        <v>10.519644675464171</v>
      </c>
      <c r="AK17" s="10">
        <v>10.08960767224183</v>
      </c>
      <c r="AL17" s="10">
        <v>9.987217909569843</v>
      </c>
      <c r="AM17" s="10">
        <v>10.406413643803385</v>
      </c>
      <c r="AN17" s="10">
        <v>10.120926893765024</v>
      </c>
      <c r="AO17" s="10">
        <v>8.701925241675617</v>
      </c>
      <c r="AP17" s="10">
        <v>8.212863551736483</v>
      </c>
      <c r="AQ17" s="10">
        <v>10.760561764104137</v>
      </c>
      <c r="AR17" s="10">
        <v>10.755743422331339</v>
      </c>
      <c r="AS17" s="10">
        <v>10.094426014014628</v>
      </c>
      <c r="AT17" s="10">
        <v>9.994445422229042</v>
      </c>
      <c r="AU17" s="10">
        <v>9.841463070942662</v>
      </c>
      <c r="AV17" s="10">
        <v>9.393357286072323</v>
      </c>
      <c r="AW17" s="10">
        <v>9.905306099432254</v>
      </c>
      <c r="AX17" s="10">
        <v>5.919332867883995</v>
      </c>
      <c r="AY17" s="10">
        <v>10.88824782108332</v>
      </c>
      <c r="AZ17" s="10">
        <v>10.08117557413943</v>
      </c>
    </row>
    <row r="18" spans="1:52" ht="13.5" customHeight="1">
      <c r="A18" s="8" t="s">
        <v>102</v>
      </c>
      <c r="B18" s="10">
        <v>0.569</v>
      </c>
      <c r="C18" s="10">
        <v>0.434</v>
      </c>
      <c r="D18" s="10">
        <v>0.344</v>
      </c>
      <c r="E18" s="10">
        <v>0.292</v>
      </c>
      <c r="F18" s="10">
        <v>0.093</v>
      </c>
      <c r="G18" s="10">
        <v>0.121</v>
      </c>
      <c r="H18" s="10">
        <v>1.763</v>
      </c>
      <c r="I18" s="10">
        <v>0.391</v>
      </c>
      <c r="J18" s="10">
        <v>0.406</v>
      </c>
      <c r="K18" s="10">
        <v>0.215</v>
      </c>
      <c r="L18" s="10">
        <v>0.247</v>
      </c>
      <c r="M18" s="10">
        <v>0.367</v>
      </c>
      <c r="N18" s="10">
        <v>0.353</v>
      </c>
      <c r="O18" s="10">
        <v>0.184</v>
      </c>
      <c r="P18" s="10">
        <v>0.199</v>
      </c>
      <c r="Q18" s="10">
        <v>0.217</v>
      </c>
      <c r="R18" s="10">
        <v>0.182</v>
      </c>
      <c r="S18" s="10">
        <v>0.263</v>
      </c>
      <c r="T18" s="10">
        <v>0.233</v>
      </c>
      <c r="U18" s="10">
        <v>0.921</v>
      </c>
      <c r="V18" s="10">
        <v>0.841</v>
      </c>
      <c r="W18" s="10">
        <v>1.113</v>
      </c>
      <c r="X18" s="10">
        <v>1.071</v>
      </c>
      <c r="Y18" s="10">
        <v>0.948</v>
      </c>
      <c r="Z18" s="10">
        <v>0.913</v>
      </c>
      <c r="AA18" s="10">
        <v>1.087</v>
      </c>
      <c r="AB18" s="10">
        <v>1.13</v>
      </c>
      <c r="AC18" s="10">
        <v>1.274</v>
      </c>
      <c r="AD18" s="10"/>
      <c r="AE18" s="10">
        <v>2.276</v>
      </c>
      <c r="AF18" s="10">
        <v>2.081</v>
      </c>
      <c r="AG18" s="10">
        <v>0.957</v>
      </c>
      <c r="AH18" s="10">
        <v>0.897</v>
      </c>
      <c r="AI18" s="10">
        <v>0.147</v>
      </c>
      <c r="AJ18" s="10">
        <v>0.136</v>
      </c>
      <c r="AK18" s="10">
        <v>1.012</v>
      </c>
      <c r="AL18" s="10">
        <v>1.048</v>
      </c>
      <c r="AM18" s="10">
        <v>1.055</v>
      </c>
      <c r="AN18" s="10">
        <v>1.124</v>
      </c>
      <c r="AO18" s="10">
        <v>1.167</v>
      </c>
      <c r="AP18" s="10">
        <v>1.075</v>
      </c>
      <c r="AQ18" s="10">
        <v>0.27</v>
      </c>
      <c r="AR18" s="10">
        <v>0.274</v>
      </c>
      <c r="AS18" s="10">
        <v>0.194</v>
      </c>
      <c r="AT18" s="10">
        <v>0.212</v>
      </c>
      <c r="AU18" s="10">
        <v>0.908</v>
      </c>
      <c r="AV18" s="10">
        <v>0.9</v>
      </c>
      <c r="AW18" s="10">
        <v>0.501</v>
      </c>
      <c r="AX18" s="10">
        <v>0.556</v>
      </c>
      <c r="AY18" s="10">
        <v>0.475</v>
      </c>
      <c r="AZ18" s="10">
        <v>0.479</v>
      </c>
    </row>
    <row r="19" spans="1:52" ht="13.5" customHeight="1">
      <c r="A19" s="8" t="s">
        <v>121</v>
      </c>
      <c r="B19" s="10">
        <v>0.19</v>
      </c>
      <c r="C19" s="10">
        <v>0.202</v>
      </c>
      <c r="D19" s="10">
        <v>0.038</v>
      </c>
      <c r="E19" s="10">
        <v>0.042</v>
      </c>
      <c r="F19" s="10">
        <v>0.011</v>
      </c>
      <c r="G19" s="10">
        <v>0.003</v>
      </c>
      <c r="H19" s="10">
        <v>0.013</v>
      </c>
      <c r="I19" s="10">
        <v>0.005</v>
      </c>
      <c r="J19" s="10">
        <v>0.002</v>
      </c>
      <c r="K19" s="10">
        <v>0.036</v>
      </c>
      <c r="L19" s="10">
        <v>0.03</v>
      </c>
      <c r="M19" s="10">
        <v>0.031</v>
      </c>
      <c r="N19" s="10">
        <v>0.007</v>
      </c>
      <c r="O19" s="10">
        <v>0.001</v>
      </c>
      <c r="P19" s="10">
        <v>0</v>
      </c>
      <c r="Q19" s="10">
        <v>0</v>
      </c>
      <c r="R19" s="10">
        <v>0.027</v>
      </c>
      <c r="S19" s="10">
        <v>0.016</v>
      </c>
      <c r="T19" s="10">
        <v>0</v>
      </c>
      <c r="U19" s="10">
        <v>0.105</v>
      </c>
      <c r="V19" s="10">
        <v>0.059</v>
      </c>
      <c r="W19" s="10">
        <v>0</v>
      </c>
      <c r="X19" s="10">
        <v>0.035</v>
      </c>
      <c r="Y19" s="10">
        <v>0.031</v>
      </c>
      <c r="Z19" s="10">
        <v>0.009</v>
      </c>
      <c r="AA19" s="10">
        <v>0.015</v>
      </c>
      <c r="AB19" s="10">
        <v>0.016</v>
      </c>
      <c r="AC19" s="10">
        <v>0.021</v>
      </c>
      <c r="AD19" s="10"/>
      <c r="AE19" s="10">
        <v>0.077</v>
      </c>
      <c r="AF19" s="10">
        <v>0.078</v>
      </c>
      <c r="AG19" s="10">
        <v>0.066</v>
      </c>
      <c r="AH19" s="10">
        <v>0.039</v>
      </c>
      <c r="AI19" s="10">
        <v>0.026</v>
      </c>
      <c r="AJ19" s="10">
        <v>0</v>
      </c>
      <c r="AK19" s="10">
        <v>0</v>
      </c>
      <c r="AL19" s="10">
        <v>0.022</v>
      </c>
      <c r="AM19" s="10">
        <v>0.016</v>
      </c>
      <c r="AN19" s="10">
        <v>0.009</v>
      </c>
      <c r="AO19" s="10">
        <v>0.023</v>
      </c>
      <c r="AP19" s="10">
        <v>0.029</v>
      </c>
      <c r="AQ19" s="10">
        <v>0.027</v>
      </c>
      <c r="AR19" s="10">
        <v>0.04</v>
      </c>
      <c r="AS19" s="10">
        <v>0.038</v>
      </c>
      <c r="AT19" s="10">
        <v>0.01</v>
      </c>
      <c r="AU19" s="10">
        <v>0.01</v>
      </c>
      <c r="AV19" s="10">
        <v>0.019</v>
      </c>
      <c r="AW19" s="10">
        <v>0.018</v>
      </c>
      <c r="AX19" s="10">
        <v>0.01</v>
      </c>
      <c r="AY19" s="10">
        <v>0.049</v>
      </c>
      <c r="AZ19" s="10">
        <v>0.064</v>
      </c>
    </row>
    <row r="20" spans="1:52" ht="13.5" customHeight="1">
      <c r="A20" s="8" t="s">
        <v>36</v>
      </c>
      <c r="B20" s="10">
        <v>96.30253965513089</v>
      </c>
      <c r="C20" s="10">
        <v>94.45815630788827</v>
      </c>
      <c r="D20" s="10">
        <v>95.73709019961822</v>
      </c>
      <c r="E20" s="10">
        <v>94.51424844644957</v>
      </c>
      <c r="F20" s="10">
        <v>94.10182511760684</v>
      </c>
      <c r="G20" s="10">
        <v>96.5868285472078</v>
      </c>
      <c r="H20" s="10">
        <v>96.84216811171338</v>
      </c>
      <c r="I20" s="10">
        <v>95.48105408789228</v>
      </c>
      <c r="J20" s="10">
        <v>95.42104920105282</v>
      </c>
      <c r="K20" s="10">
        <v>95.46122339843461</v>
      </c>
      <c r="L20" s="10">
        <v>95.62836833711341</v>
      </c>
      <c r="M20" s="10">
        <v>95.16664619767081</v>
      </c>
      <c r="N20" s="10">
        <v>95.08662795844062</v>
      </c>
      <c r="O20" s="10">
        <v>96.31779227767176</v>
      </c>
      <c r="P20" s="10">
        <v>95.62974155738645</v>
      </c>
      <c r="Q20" s="10">
        <v>94.47733584110112</v>
      </c>
      <c r="R20" s="10">
        <v>95.4437618585457</v>
      </c>
      <c r="S20" s="10">
        <v>95.91272030542717</v>
      </c>
      <c r="T20" s="10">
        <v>94.82204594725368</v>
      </c>
      <c r="U20" s="10">
        <v>92.875969253754</v>
      </c>
      <c r="V20" s="10">
        <v>94.94223949627472</v>
      </c>
      <c r="W20" s="10">
        <v>96.95433472070991</v>
      </c>
      <c r="X20" s="10">
        <v>97.05790931363087</v>
      </c>
      <c r="Y20" s="10">
        <v>97.47025284267843</v>
      </c>
      <c r="Z20" s="10">
        <v>96.52103794001731</v>
      </c>
      <c r="AA20" s="10">
        <v>96.64615343465695</v>
      </c>
      <c r="AB20" s="10">
        <v>96.04450278538107</v>
      </c>
      <c r="AC20" s="10">
        <v>95.70267805529198</v>
      </c>
      <c r="AD20" s="10"/>
      <c r="AE20" s="10">
        <v>95.158960654277</v>
      </c>
      <c r="AF20" s="10">
        <v>95.14500939822767</v>
      </c>
      <c r="AG20" s="10">
        <v>96.14231248352311</v>
      </c>
      <c r="AH20" s="10">
        <v>95.75976895643277</v>
      </c>
      <c r="AI20" s="10">
        <v>95.73386016155408</v>
      </c>
      <c r="AJ20" s="10">
        <v>96.17887654087083</v>
      </c>
      <c r="AK20" s="10">
        <v>96.18909789699357</v>
      </c>
      <c r="AL20" s="10">
        <v>94.1523674071832</v>
      </c>
      <c r="AM20" s="10">
        <v>96.45757824606186</v>
      </c>
      <c r="AN20" s="10">
        <v>95.31210334980976</v>
      </c>
      <c r="AO20" s="10">
        <v>96.41665897392957</v>
      </c>
      <c r="AP20" s="10">
        <v>90.90706213538677</v>
      </c>
      <c r="AQ20" s="10">
        <v>96.64952189136847</v>
      </c>
      <c r="AR20" s="10">
        <v>96.40415509366957</v>
      </c>
      <c r="AS20" s="10">
        <v>93.76199418172185</v>
      </c>
      <c r="AT20" s="10">
        <v>95.54198116365605</v>
      </c>
      <c r="AU20" s="10">
        <v>94.14975474415131</v>
      </c>
      <c r="AV20" s="10">
        <v>95.00566148959385</v>
      </c>
      <c r="AW20" s="10">
        <v>96.35078599112404</v>
      </c>
      <c r="AX20" s="10">
        <v>94.14635882101017</v>
      </c>
      <c r="AY20" s="10">
        <v>96.45161000386337</v>
      </c>
      <c r="AZ20" s="10">
        <v>96.30084838458886</v>
      </c>
    </row>
    <row r="21" spans="1:52" ht="13.5" customHeight="1">
      <c r="A21" s="8" t="s">
        <v>106</v>
      </c>
      <c r="B21" s="10">
        <v>0.2395951837035477</v>
      </c>
      <c r="C21" s="10">
        <v>0.18274922623434045</v>
      </c>
      <c r="D21" s="10">
        <v>0.14485192125486893</v>
      </c>
      <c r="E21" s="10">
        <v>0.12295570060006315</v>
      </c>
      <c r="F21" s="10">
        <v>0.039160548478787235</v>
      </c>
      <c r="G21" s="10">
        <v>0.050950821139067265</v>
      </c>
      <c r="H21" s="10">
        <v>0.7423660964312032</v>
      </c>
      <c r="I21" s="10">
        <v>0.16464273607748184</v>
      </c>
      <c r="J21" s="10">
        <v>0.17095895357406043</v>
      </c>
      <c r="K21" s="10">
        <v>0.09053245078429308</v>
      </c>
      <c r="L21" s="10">
        <v>0.10400704811032739</v>
      </c>
      <c r="M21" s="10">
        <v>0.1545367880829561</v>
      </c>
      <c r="N21" s="10">
        <v>0.14864165175281607</v>
      </c>
      <c r="O21" s="10">
        <v>0.07747893462469733</v>
      </c>
      <c r="P21" s="10">
        <v>0.08379515212127592</v>
      </c>
      <c r="Q21" s="10">
        <v>0.09137461311717023</v>
      </c>
      <c r="R21" s="10">
        <v>0.07663677229182018</v>
      </c>
      <c r="S21" s="10">
        <v>0.11074434677334456</v>
      </c>
      <c r="T21" s="10">
        <v>0.09811191178018738</v>
      </c>
      <c r="U21" s="10">
        <v>0.38781575428992526</v>
      </c>
      <c r="V21" s="10">
        <v>0.35412926097483943</v>
      </c>
      <c r="W21" s="10">
        <v>0.46866333824613116</v>
      </c>
      <c r="X21" s="10">
        <v>0.45097792925571106</v>
      </c>
      <c r="Y21" s="10">
        <v>0.3991849457837667</v>
      </c>
      <c r="Z21" s="10">
        <v>0.38444710495841666</v>
      </c>
      <c r="AA21" s="10">
        <v>0.45771522791872826</v>
      </c>
      <c r="AB21" s="10">
        <v>0.4758217180755868</v>
      </c>
      <c r="AC21" s="10">
        <v>0.5364574060427413</v>
      </c>
      <c r="AD21" s="10"/>
      <c r="AE21" s="10">
        <v>0.9583807348141908</v>
      </c>
      <c r="AF21" s="10">
        <v>0.8762699073586693</v>
      </c>
      <c r="AG21" s="10">
        <v>0.40297467628171385</v>
      </c>
      <c r="AH21" s="10">
        <v>0.3777098062953995</v>
      </c>
      <c r="AI21" s="10">
        <v>0.06189893146647015</v>
      </c>
      <c r="AJ21" s="10">
        <v>0.05726703863564586</v>
      </c>
      <c r="AK21" s="10">
        <v>0.42613414043583536</v>
      </c>
      <c r="AL21" s="10">
        <v>0.44129306242762395</v>
      </c>
      <c r="AM21" s="10">
        <v>0.4442406305926939</v>
      </c>
      <c r="AN21" s="10">
        <v>0.4732952310769555</v>
      </c>
      <c r="AO21" s="10">
        <v>0.4914017212338141</v>
      </c>
      <c r="AP21" s="10">
        <v>0.45266225392146536</v>
      </c>
      <c r="AQ21" s="10">
        <v>0.11369191493841457</v>
      </c>
      <c r="AR21" s="10">
        <v>0.11537623960416886</v>
      </c>
      <c r="AS21" s="10">
        <v>0.08168974628908306</v>
      </c>
      <c r="AT21" s="10">
        <v>0.08926920728497736</v>
      </c>
      <c r="AU21" s="10">
        <v>0.3823416991262238</v>
      </c>
      <c r="AV21" s="10">
        <v>0.37897304979471524</v>
      </c>
      <c r="AW21" s="10">
        <v>0.2109616643857248</v>
      </c>
      <c r="AX21" s="10">
        <v>0.23412112853984632</v>
      </c>
      <c r="AY21" s="10">
        <v>0.2000135540583219</v>
      </c>
      <c r="AZ21" s="10">
        <v>0.2016978787240762</v>
      </c>
    </row>
    <row r="22" spans="1:52" ht="13.5" customHeight="1">
      <c r="A22" s="8" t="s">
        <v>107</v>
      </c>
      <c r="B22" s="10">
        <v>0.0428720559614137</v>
      </c>
      <c r="C22" s="10">
        <v>0.04557976475897667</v>
      </c>
      <c r="D22" s="10">
        <v>0.00857441119228274</v>
      </c>
      <c r="E22" s="10">
        <v>0.009476980791470396</v>
      </c>
      <c r="F22" s="10">
        <v>0.002482066397766056</v>
      </c>
      <c r="G22" s="10">
        <v>0.0006769271993907425</v>
      </c>
      <c r="H22" s="10">
        <v>0.0029333511973598844</v>
      </c>
      <c r="I22" s="10">
        <v>0.001128211998984571</v>
      </c>
      <c r="J22" s="10">
        <v>0.0004512847995938284</v>
      </c>
      <c r="K22" s="10">
        <v>0.00812312639268891</v>
      </c>
      <c r="L22" s="10">
        <v>0.006769271993907425</v>
      </c>
      <c r="M22" s="10">
        <v>0.00699491439370434</v>
      </c>
      <c r="N22" s="10">
        <v>0.0015794967985783995</v>
      </c>
      <c r="O22" s="10">
        <v>0.0002256423997969142</v>
      </c>
      <c r="P22" s="10">
        <v>0</v>
      </c>
      <c r="Q22" s="10">
        <v>0</v>
      </c>
      <c r="R22" s="10">
        <v>0.006092344794516683</v>
      </c>
      <c r="S22" s="10">
        <v>0.0036102783967506273</v>
      </c>
      <c r="T22" s="10">
        <v>0</v>
      </c>
      <c r="U22" s="10">
        <v>0.023692451978675987</v>
      </c>
      <c r="V22" s="10">
        <v>0.013312901588017937</v>
      </c>
      <c r="W22" s="10">
        <v>0</v>
      </c>
      <c r="X22" s="10">
        <v>0.007897483992891998</v>
      </c>
      <c r="Y22" s="10">
        <v>0.00699491439370434</v>
      </c>
      <c r="Z22" s="10">
        <v>0.0020307815981722276</v>
      </c>
      <c r="AA22" s="10">
        <v>0.0033846359969537127</v>
      </c>
      <c r="AB22" s="10">
        <v>0.0036102783967506273</v>
      </c>
      <c r="AC22" s="10">
        <v>0.004738490395735198</v>
      </c>
      <c r="AD22" s="10"/>
      <c r="AE22" s="10">
        <v>0.017374464784362394</v>
      </c>
      <c r="AF22" s="10">
        <v>0.017600107184159306</v>
      </c>
      <c r="AG22" s="10">
        <v>0.014892398386596338</v>
      </c>
      <c r="AH22" s="10">
        <v>0.008800053592079653</v>
      </c>
      <c r="AI22" s="10">
        <v>0.005866702394719769</v>
      </c>
      <c r="AJ22" s="10">
        <v>0</v>
      </c>
      <c r="AK22" s="10">
        <v>0</v>
      </c>
      <c r="AL22" s="10">
        <v>0.004964132795532112</v>
      </c>
      <c r="AM22" s="10">
        <v>0.0036102783967506273</v>
      </c>
      <c r="AN22" s="10">
        <v>0.0020307815981722276</v>
      </c>
      <c r="AO22" s="10">
        <v>0.005189775195329026</v>
      </c>
      <c r="AP22" s="10">
        <v>0.006543629594110512</v>
      </c>
      <c r="AQ22" s="10">
        <v>0.006092344794516683</v>
      </c>
      <c r="AR22" s="10">
        <v>0.009025695991876567</v>
      </c>
      <c r="AS22" s="10">
        <v>0.00857441119228274</v>
      </c>
      <c r="AT22" s="10">
        <v>0.002256423997969142</v>
      </c>
      <c r="AU22" s="10">
        <v>0.002256423997969142</v>
      </c>
      <c r="AV22" s="10">
        <v>0.00428720559614137</v>
      </c>
      <c r="AW22" s="10">
        <v>0.004061563196344455</v>
      </c>
      <c r="AX22" s="10">
        <v>0.002256423997969142</v>
      </c>
      <c r="AY22" s="10">
        <v>0.011056477590048795</v>
      </c>
      <c r="AZ22" s="10">
        <v>0.01444111358700251</v>
      </c>
    </row>
    <row r="23" spans="1:52" ht="13.5" customHeight="1">
      <c r="A23" s="8" t="s">
        <v>125</v>
      </c>
      <c r="B23" s="10">
        <v>3.8448449771685422</v>
      </c>
      <c r="C23" s="10">
        <v>3.8308166700492534</v>
      </c>
      <c r="D23" s="10">
        <v>3.958329703157865</v>
      </c>
      <c r="E23" s="10">
        <v>3.9204689174414775</v>
      </c>
      <c r="F23" s="10">
        <v>3.9992013040895222</v>
      </c>
      <c r="G23" s="10">
        <v>4.140482432088821</v>
      </c>
      <c r="H23" s="10">
        <v>3.323011669609369</v>
      </c>
      <c r="I23" s="10">
        <v>3.9078654732290676</v>
      </c>
      <c r="J23" s="10">
        <v>3.9025644649427553</v>
      </c>
      <c r="K23" s="10">
        <v>4.004537933141845</v>
      </c>
      <c r="L23" s="10">
        <v>4.006655305653292</v>
      </c>
      <c r="M23" s="10">
        <v>3.927002519445596</v>
      </c>
      <c r="N23" s="10">
        <v>3.9025226753401894</v>
      </c>
      <c r="O23" s="10">
        <v>4.083197690373858</v>
      </c>
      <c r="P23" s="10">
        <v>4.047825471104143</v>
      </c>
      <c r="Q23" s="10">
        <v>3.988183595817855</v>
      </c>
      <c r="R23" s="10">
        <v>4.034293075628142</v>
      </c>
      <c r="S23" s="10">
        <v>4.050515581993645</v>
      </c>
      <c r="T23" s="10">
        <v>4.020554288215742</v>
      </c>
      <c r="U23" s="10">
        <v>3.559670826781687</v>
      </c>
      <c r="V23" s="10">
        <v>3.710957046430621</v>
      </c>
      <c r="W23" s="10">
        <v>3.6029863304648853</v>
      </c>
      <c r="X23" s="10">
        <v>3.6284783328403605</v>
      </c>
      <c r="Y23" s="10">
        <v>3.7089118103342824</v>
      </c>
      <c r="Z23" s="10">
        <v>3.681530527240061</v>
      </c>
      <c r="AA23" s="10">
        <v>3.6286717542568745</v>
      </c>
      <c r="AB23" s="10">
        <v>3.5564616752152496</v>
      </c>
      <c r="AC23" s="10">
        <v>3.5644827133176844</v>
      </c>
      <c r="AD23" s="10"/>
      <c r="AE23" s="10">
        <v>2.979270262579293</v>
      </c>
      <c r="AF23" s="10">
        <v>3.074067466606933</v>
      </c>
      <c r="AG23" s="10">
        <v>3.6791018651545766</v>
      </c>
      <c r="AH23" s="10">
        <v>3.694174036047137</v>
      </c>
      <c r="AI23" s="10">
        <v>4.038275223181539</v>
      </c>
      <c r="AJ23" s="10">
        <v>4.05387572554908</v>
      </c>
      <c r="AK23" s="10">
        <v>3.6567091028097316</v>
      </c>
      <c r="AL23" s="10">
        <v>3.544999923492216</v>
      </c>
      <c r="AM23" s="10">
        <v>3.641691425413938</v>
      </c>
      <c r="AN23" s="10">
        <v>3.5561082998602815</v>
      </c>
      <c r="AO23" s="10">
        <v>3.6420531731744474</v>
      </c>
      <c r="AP23" s="10">
        <v>3.446810508977405</v>
      </c>
      <c r="AQ23" s="10">
        <v>4.004210787619493</v>
      </c>
      <c r="AR23" s="10">
        <v>3.995577657492523</v>
      </c>
      <c r="AS23" s="10">
        <v>3.906113657822087</v>
      </c>
      <c r="AT23" s="10">
        <v>3.9935539097837487</v>
      </c>
      <c r="AU23" s="10">
        <v>3.619964416527669</v>
      </c>
      <c r="AV23" s="10">
        <v>3.6799309324110423</v>
      </c>
      <c r="AW23" s="10">
        <v>3.9226583683992127</v>
      </c>
      <c r="AX23" s="10">
        <v>3.906132954765192</v>
      </c>
      <c r="AY23" s="10">
        <v>3.739952400376583</v>
      </c>
      <c r="AZ23" s="10">
        <v>3.7500130389813817</v>
      </c>
    </row>
    <row r="24" spans="1:52" ht="13.5" customHeight="1">
      <c r="A24" s="8" t="s">
        <v>36</v>
      </c>
      <c r="B24" s="10">
        <v>99.86491739263448</v>
      </c>
      <c r="C24" s="10">
        <v>98.06064398694421</v>
      </c>
      <c r="D24" s="10">
        <v>99.54199357032893</v>
      </c>
      <c r="E24" s="10">
        <v>98.30228468249952</v>
      </c>
      <c r="F24" s="10">
        <v>98.05938380681981</v>
      </c>
      <c r="G24" s="10">
        <v>100.67568323095816</v>
      </c>
      <c r="H24" s="10">
        <v>99.4198803336942</v>
      </c>
      <c r="I24" s="10">
        <v>99.22314861304487</v>
      </c>
      <c r="J24" s="10">
        <v>99.15220342762193</v>
      </c>
      <c r="K24" s="10">
        <v>99.36710575439947</v>
      </c>
      <c r="L24" s="10">
        <v>99.52424732266248</v>
      </c>
      <c r="M24" s="10">
        <v>98.93211701463976</v>
      </c>
      <c r="N24" s="10">
        <v>98.83892948522941</v>
      </c>
      <c r="O24" s="10">
        <v>100.32328539102113</v>
      </c>
      <c r="P24" s="10">
        <v>99.59377187636932</v>
      </c>
      <c r="Q24" s="10">
        <v>98.37414482380181</v>
      </c>
      <c r="R24" s="10">
        <v>99.39532581708751</v>
      </c>
      <c r="S24" s="10">
        <v>99.84888126225073</v>
      </c>
      <c r="T24" s="10">
        <v>98.74448832368924</v>
      </c>
      <c r="U24" s="10">
        <v>96.02413187426707</v>
      </c>
      <c r="V24" s="10">
        <v>98.28575438014248</v>
      </c>
      <c r="W24" s="10">
        <v>100.08865771292866</v>
      </c>
      <c r="X24" s="10">
        <v>100.22751223322263</v>
      </c>
      <c r="Y24" s="10">
        <v>100.77298479283525</v>
      </c>
      <c r="Z24" s="10">
        <v>99.81609058070079</v>
      </c>
      <c r="AA24" s="10">
        <v>99.81372532499815</v>
      </c>
      <c r="AB24" s="10">
        <v>99.12153246412397</v>
      </c>
      <c r="AC24" s="10">
        <v>98.72596487217119</v>
      </c>
      <c r="AD24" s="10"/>
      <c r="AE24" s="10">
        <v>97.16247571725773</v>
      </c>
      <c r="AF24" s="10">
        <v>97.32520685029176</v>
      </c>
      <c r="AG24" s="10">
        <v>99.40354727400938</v>
      </c>
      <c r="AH24" s="10">
        <v>99.06743313259241</v>
      </c>
      <c r="AI24" s="10">
        <v>99.70436975087442</v>
      </c>
      <c r="AJ24" s="10">
        <v>100.17548522778426</v>
      </c>
      <c r="AK24" s="10">
        <v>99.41967285936747</v>
      </c>
      <c r="AL24" s="10">
        <v>97.25111013545227</v>
      </c>
      <c r="AM24" s="10">
        <v>99.65141876248636</v>
      </c>
      <c r="AN24" s="10">
        <v>98.39288563699492</v>
      </c>
      <c r="AO24" s="10">
        <v>99.56212065067487</v>
      </c>
      <c r="AP24" s="10">
        <v>93.89466676084861</v>
      </c>
      <c r="AQ24" s="10">
        <v>100.53394841925504</v>
      </c>
      <c r="AR24" s="10">
        <v>100.27533081556604</v>
      </c>
      <c r="AS24" s="10">
        <v>97.57784368206256</v>
      </c>
      <c r="AT24" s="10">
        <v>99.44400944215685</v>
      </c>
      <c r="AU24" s="10">
        <v>97.38512103755478</v>
      </c>
      <c r="AV24" s="10">
        <v>98.30233216661404</v>
      </c>
      <c r="AW24" s="10">
        <v>100.05842113194119</v>
      </c>
      <c r="AX24" s="10">
        <v>97.81611422323756</v>
      </c>
      <c r="AY24" s="10">
        <v>99.98049237259158</v>
      </c>
      <c r="AZ24" s="10">
        <v>99.83472243125917</v>
      </c>
    </row>
    <row r="25" ht="4.5" customHeight="1"/>
    <row r="26" spans="1:52" ht="13.5" customHeight="1">
      <c r="A26" s="3" t="s">
        <v>37</v>
      </c>
      <c r="B26" s="11">
        <v>2.6923136140074937</v>
      </c>
      <c r="C26" s="11">
        <v>2.654457911911524</v>
      </c>
      <c r="D26" s="11">
        <v>2.6599446353312812</v>
      </c>
      <c r="E26" s="11">
        <v>2.6282680047907894</v>
      </c>
      <c r="F26" s="11">
        <v>2.5999339204929885</v>
      </c>
      <c r="G26" s="11">
        <v>2.6845359887594884</v>
      </c>
      <c r="H26" s="11">
        <v>2.736992054560788</v>
      </c>
      <c r="I26" s="11">
        <v>2.67351555675951</v>
      </c>
      <c r="J26" s="11">
        <v>2.660144975689368</v>
      </c>
      <c r="K26" s="11">
        <v>2.671340875961785</v>
      </c>
      <c r="L26" s="11">
        <v>2.686609790556116</v>
      </c>
      <c r="M26" s="11">
        <v>2.681185422428157</v>
      </c>
      <c r="N26" s="11">
        <v>2.6670952370166465</v>
      </c>
      <c r="O26" s="11">
        <v>2.716811988045135</v>
      </c>
      <c r="P26" s="11">
        <v>2.7108923112950953</v>
      </c>
      <c r="Q26" s="11">
        <v>2.713243337918297</v>
      </c>
      <c r="R26" s="11">
        <v>2.706271110468446</v>
      </c>
      <c r="S26" s="11">
        <v>2.707393999236983</v>
      </c>
      <c r="T26" s="11">
        <v>2.7115330191304796</v>
      </c>
      <c r="U26" s="11">
        <v>2.733626144555341</v>
      </c>
      <c r="V26" s="11">
        <v>2.731249518425677</v>
      </c>
      <c r="W26" s="11">
        <v>2.7255727425056255</v>
      </c>
      <c r="X26" s="11">
        <v>2.7350909487329234</v>
      </c>
      <c r="Y26" s="11">
        <v>2.7318628156089195</v>
      </c>
      <c r="Z26" s="11">
        <v>2.7295408673908046</v>
      </c>
      <c r="AA26" s="11">
        <v>2.7367140330390316</v>
      </c>
      <c r="AB26" s="11">
        <v>2.7221541102447877</v>
      </c>
      <c r="AC26" s="11">
        <v>2.75685840038516</v>
      </c>
      <c r="AD26" s="11"/>
      <c r="AE26" s="11">
        <v>2.75107014373227</v>
      </c>
      <c r="AF26" s="11">
        <v>2.7246404829066275</v>
      </c>
      <c r="AG26" s="11">
        <v>2.7239658571658527</v>
      </c>
      <c r="AH26" s="11">
        <v>2.7352950257216353</v>
      </c>
      <c r="AI26" s="11">
        <v>2.691193775993544</v>
      </c>
      <c r="AJ26" s="11">
        <v>2.653680338975744</v>
      </c>
      <c r="AK26" s="11">
        <v>2.6952112024355452</v>
      </c>
      <c r="AL26" s="11">
        <v>2.7242407596363347</v>
      </c>
      <c r="AM26" s="11">
        <v>2.719556224932177</v>
      </c>
      <c r="AN26" s="11">
        <v>2.722486513411768</v>
      </c>
      <c r="AO26" s="11">
        <v>2.739676674572389</v>
      </c>
      <c r="AP26" s="11">
        <v>2.7438367396060945</v>
      </c>
      <c r="AQ26" s="11">
        <v>2.6885866793688846</v>
      </c>
      <c r="AR26" s="11">
        <v>2.7030717413784773</v>
      </c>
      <c r="AS26" s="11">
        <v>2.628007451676334</v>
      </c>
      <c r="AT26" s="11">
        <v>2.694385825933393</v>
      </c>
      <c r="AU26" s="11">
        <v>2.6929811933175944</v>
      </c>
      <c r="AV26" s="11">
        <v>2.696033315504393</v>
      </c>
      <c r="AW26" s="11">
        <v>2.6875612496209147</v>
      </c>
      <c r="AX26" s="11">
        <v>2.7443665530621164</v>
      </c>
      <c r="AY26" s="11">
        <v>2.7498357862036373</v>
      </c>
      <c r="AZ26" s="11">
        <v>2.76226840855232</v>
      </c>
    </row>
    <row r="27" spans="1:52" ht="13.5" customHeight="1">
      <c r="A27" s="8" t="s">
        <v>38</v>
      </c>
      <c r="B27" s="11">
        <v>0.2097851602341192</v>
      </c>
      <c r="C27" s="11">
        <v>0.21795755790754467</v>
      </c>
      <c r="D27" s="11">
        <v>0.2350717812378552</v>
      </c>
      <c r="E27" s="11">
        <v>0.23806965489730217</v>
      </c>
      <c r="F27" s="11">
        <v>0.27988755977633645</v>
      </c>
      <c r="G27" s="11">
        <v>0.22932023559682563</v>
      </c>
      <c r="H27" s="11">
        <v>0.19662731296126734</v>
      </c>
      <c r="I27" s="11">
        <v>0.3029395693102241</v>
      </c>
      <c r="J27" s="11">
        <v>0.2976275736633057</v>
      </c>
      <c r="K27" s="11">
        <v>0.30686938428016136</v>
      </c>
      <c r="L27" s="11">
        <v>0.28958504763547427</v>
      </c>
      <c r="M27" s="11">
        <v>0.2752440312506609</v>
      </c>
      <c r="N27" s="11">
        <v>0.3043626542110263</v>
      </c>
      <c r="O27" s="11">
        <v>0.24528400304408243</v>
      </c>
      <c r="P27" s="11">
        <v>0.21228740418956812</v>
      </c>
      <c r="Q27" s="11">
        <v>0.2233053019085079</v>
      </c>
      <c r="R27" s="11">
        <v>0.23054072819508167</v>
      </c>
      <c r="S27" s="11">
        <v>0.22624163602187652</v>
      </c>
      <c r="T27" s="11">
        <v>0.2378974742406825</v>
      </c>
      <c r="U27" s="11">
        <v>0.1668761334513573</v>
      </c>
      <c r="V27" s="11">
        <v>0.15957141758251414</v>
      </c>
      <c r="W27" s="11">
        <v>0.23627779398764015</v>
      </c>
      <c r="X27" s="11">
        <v>0.2381749242009329</v>
      </c>
      <c r="Y27" s="11">
        <v>0.21701822120849557</v>
      </c>
      <c r="Z27" s="11">
        <v>0.2299549023902542</v>
      </c>
      <c r="AA27" s="11">
        <v>0.24273506465609743</v>
      </c>
      <c r="AB27" s="11">
        <v>0.2483617107428308</v>
      </c>
      <c r="AC27" s="11">
        <v>0.22293091762978762</v>
      </c>
      <c r="AD27" s="11"/>
      <c r="AE27" s="11">
        <v>0.11620820084682965</v>
      </c>
      <c r="AF27" s="11">
        <v>0.11585775901407229</v>
      </c>
      <c r="AG27" s="11">
        <v>0.1600632166041973</v>
      </c>
      <c r="AH27" s="11">
        <v>0.18261575253176754</v>
      </c>
      <c r="AI27" s="11">
        <v>0.25000022983935855</v>
      </c>
      <c r="AJ27" s="11">
        <v>0.2978071838284871</v>
      </c>
      <c r="AK27" s="11">
        <v>0.20884948891014946</v>
      </c>
      <c r="AL27" s="11">
        <v>0.21167896707847425</v>
      </c>
      <c r="AM27" s="11">
        <v>0.19322466515987802</v>
      </c>
      <c r="AN27" s="11">
        <v>0.20748030921363111</v>
      </c>
      <c r="AO27" s="11">
        <v>0.14207293633451795</v>
      </c>
      <c r="AP27" s="11">
        <v>0.15475446855751018</v>
      </c>
      <c r="AQ27" s="11">
        <v>0.2386155243038408</v>
      </c>
      <c r="AR27" s="11">
        <v>0.24154189536109108</v>
      </c>
      <c r="AS27" s="11">
        <v>0.2622947692479375</v>
      </c>
      <c r="AT27" s="11">
        <v>0.23943704991450188</v>
      </c>
      <c r="AU27" s="11">
        <v>0.2110185731064461</v>
      </c>
      <c r="AV27" s="11">
        <v>0.23143619665451137</v>
      </c>
      <c r="AW27" s="11">
        <v>0.24707762066716102</v>
      </c>
      <c r="AX27" s="11">
        <v>0.24726335258203463</v>
      </c>
      <c r="AY27" s="11">
        <v>0.26806423648733435</v>
      </c>
      <c r="AZ27" s="11">
        <v>0.26804175888244935</v>
      </c>
    </row>
    <row r="28" spans="1:52" ht="13.5" customHeight="1">
      <c r="A28" s="8" t="s">
        <v>39</v>
      </c>
      <c r="B28" s="11">
        <v>1.4348644168855602</v>
      </c>
      <c r="C28" s="11">
        <v>1.467718303266385</v>
      </c>
      <c r="D28" s="11">
        <v>1.4168215371205266</v>
      </c>
      <c r="E28" s="11">
        <v>1.4385605562334955</v>
      </c>
      <c r="F28" s="11">
        <v>1.4500497073363248</v>
      </c>
      <c r="G28" s="11">
        <v>1.4492162917908809</v>
      </c>
      <c r="H28" s="11">
        <v>1.347354750606704</v>
      </c>
      <c r="I28" s="11">
        <v>1.375823821903241</v>
      </c>
      <c r="J28" s="11">
        <v>1.3865574677092682</v>
      </c>
      <c r="K28" s="11">
        <v>1.3718520223517452</v>
      </c>
      <c r="L28" s="11">
        <v>1.3776069628569954</v>
      </c>
      <c r="M28" s="11">
        <v>1.3638641955634956</v>
      </c>
      <c r="N28" s="11">
        <v>1.3602594682800184</v>
      </c>
      <c r="O28" s="11">
        <v>1.4257797276156217</v>
      </c>
      <c r="P28" s="11">
        <v>1.4476842167252146</v>
      </c>
      <c r="Q28" s="11">
        <v>1.4424306444606512</v>
      </c>
      <c r="R28" s="11">
        <v>1.4342481216548206</v>
      </c>
      <c r="S28" s="11">
        <v>1.4228508363273171</v>
      </c>
      <c r="T28" s="11">
        <v>1.404881075843537</v>
      </c>
      <c r="U28" s="11">
        <v>1.4059183948114014</v>
      </c>
      <c r="V28" s="11">
        <v>1.422741312369208</v>
      </c>
      <c r="W28" s="11">
        <v>1.3631293503191115</v>
      </c>
      <c r="X28" s="11">
        <v>1.3554711287649572</v>
      </c>
      <c r="Y28" s="11">
        <v>1.353093939353118</v>
      </c>
      <c r="Z28" s="11">
        <v>1.3474894338296746</v>
      </c>
      <c r="AA28" s="11">
        <v>1.356682105268009</v>
      </c>
      <c r="AB28" s="11">
        <v>1.3522454847801875</v>
      </c>
      <c r="AC28" s="11">
        <v>1.3883843836443095</v>
      </c>
      <c r="AD28" s="11"/>
      <c r="AE28" s="11">
        <v>1.3855068480962496</v>
      </c>
      <c r="AF28" s="11">
        <v>1.4178419985179815</v>
      </c>
      <c r="AG28" s="11">
        <v>1.440584868645861</v>
      </c>
      <c r="AH28" s="11">
        <v>1.4025317503151191</v>
      </c>
      <c r="AI28" s="11">
        <v>1.4203959624776292</v>
      </c>
      <c r="AJ28" s="11">
        <v>1.4216865817013764</v>
      </c>
      <c r="AK28" s="11">
        <v>1.4023669151094846</v>
      </c>
      <c r="AL28" s="11">
        <v>1.3804322054334637</v>
      </c>
      <c r="AM28" s="11">
        <v>1.3920894480081705</v>
      </c>
      <c r="AN28" s="11">
        <v>1.3793492378795016</v>
      </c>
      <c r="AO28" s="11">
        <v>1.4254365061903673</v>
      </c>
      <c r="AP28" s="11">
        <v>1.4211722200287322</v>
      </c>
      <c r="AQ28" s="11">
        <v>1.430214326327557</v>
      </c>
      <c r="AR28" s="11">
        <v>1.4325319077132648</v>
      </c>
      <c r="AS28" s="11">
        <v>1.4390982356721853</v>
      </c>
      <c r="AT28" s="11">
        <v>1.4100012618140199</v>
      </c>
      <c r="AU28" s="11">
        <v>1.4121531770941427</v>
      </c>
      <c r="AV28" s="11">
        <v>1.4341351180855495</v>
      </c>
      <c r="AW28" s="11">
        <v>1.4326163421116007</v>
      </c>
      <c r="AX28" s="11">
        <v>1.4818845014398885</v>
      </c>
      <c r="AY28" s="11">
        <v>1.2472228269952537</v>
      </c>
      <c r="AZ28" s="11">
        <v>1.2486516518131292</v>
      </c>
    </row>
    <row r="29" spans="1:52" ht="13.5" customHeight="1">
      <c r="A29" s="8" t="s">
        <v>41</v>
      </c>
      <c r="B29" s="11">
        <v>0.00615571470230099</v>
      </c>
      <c r="C29" s="11">
        <v>0.003864225491888329</v>
      </c>
      <c r="D29" s="11">
        <v>0.00356891845913397</v>
      </c>
      <c r="E29" s="11">
        <v>0.0032778181464610348</v>
      </c>
      <c r="F29" s="11">
        <v>0.00893620534345235</v>
      </c>
      <c r="G29" s="11">
        <v>0.00852796993553527</v>
      </c>
      <c r="H29" s="11">
        <v>0.008771247535413517</v>
      </c>
      <c r="I29" s="11">
        <v>0.010373702703663648</v>
      </c>
      <c r="J29" s="11">
        <v>0.014742313916878982</v>
      </c>
      <c r="K29" s="11">
        <v>0.013476373281490884</v>
      </c>
      <c r="L29" s="11">
        <v>0.01104584365741157</v>
      </c>
      <c r="M29" s="11">
        <v>0.011277205330084748</v>
      </c>
      <c r="N29" s="11">
        <v>0.013018350676334528</v>
      </c>
      <c r="O29" s="11">
        <v>0.0013466768013834127</v>
      </c>
      <c r="P29" s="11">
        <v>0.0038136014886364987</v>
      </c>
      <c r="Q29" s="11">
        <v>0.004633491327611426</v>
      </c>
      <c r="R29" s="11">
        <v>0.000255147589111505</v>
      </c>
      <c r="S29" s="11">
        <v>0.015286980872274989</v>
      </c>
      <c r="T29" s="11">
        <v>0.018269722725391152</v>
      </c>
      <c r="U29" s="11">
        <v>0.005671689401923369</v>
      </c>
      <c r="V29" s="11">
        <v>0.005957419318733941</v>
      </c>
      <c r="W29" s="11">
        <v>0.0024644874902258695</v>
      </c>
      <c r="X29" s="11">
        <v>0.0027099406598836934</v>
      </c>
      <c r="Y29" s="11">
        <v>0.004128581774467099</v>
      </c>
      <c r="Z29" s="11">
        <v>0.00468991769865667</v>
      </c>
      <c r="AA29" s="11">
        <v>0.003046700206418173</v>
      </c>
      <c r="AB29" s="11">
        <v>0.004456190944221808</v>
      </c>
      <c r="AC29" s="11">
        <v>0.00656006716586626</v>
      </c>
      <c r="AD29" s="11"/>
      <c r="AE29" s="11">
        <v>0.005337046622964564</v>
      </c>
      <c r="AF29" s="11">
        <v>0.0065380240435386735</v>
      </c>
      <c r="AG29" s="11">
        <v>0.00338379393081246</v>
      </c>
      <c r="AH29" s="11">
        <v>0.003230357083239993</v>
      </c>
      <c r="AI29" s="11">
        <v>0.0034979210974964026</v>
      </c>
      <c r="AJ29" s="11">
        <v>0.005199448499386376</v>
      </c>
      <c r="AK29" s="11">
        <v>0.0033096350219290627</v>
      </c>
      <c r="AL29" s="11">
        <v>0.0031222635824992226</v>
      </c>
      <c r="AM29" s="11">
        <v>0.005334166705198325</v>
      </c>
      <c r="AN29" s="11">
        <v>0.005319613651681761</v>
      </c>
      <c r="AO29" s="11">
        <v>0.005431138291439218</v>
      </c>
      <c r="AP29" s="11">
        <v>0.0072618314479514666</v>
      </c>
      <c r="AQ29" s="11">
        <v>0.0026291099112566003</v>
      </c>
      <c r="AR29" s="11">
        <v>0.004838183429792742</v>
      </c>
      <c r="AS29" s="11">
        <v>0.003591159952050957</v>
      </c>
      <c r="AT29" s="11">
        <v>0.006940837226978643</v>
      </c>
      <c r="AU29" s="11">
        <v>0.003117997749197792</v>
      </c>
      <c r="AV29" s="11">
        <v>0.00452511589862051</v>
      </c>
      <c r="AW29" s="11">
        <v>0.0053943654649755415</v>
      </c>
      <c r="AX29" s="11">
        <v>0.006646669922852268</v>
      </c>
      <c r="AY29" s="11">
        <v>0.0003530115214003581</v>
      </c>
      <c r="AZ29" s="11">
        <v>0.001933896908147576</v>
      </c>
    </row>
    <row r="30" spans="1:52" ht="13.5" customHeight="1">
      <c r="A30" s="8" t="s">
        <v>42</v>
      </c>
      <c r="B30" s="11">
        <v>0.43348160762707705</v>
      </c>
      <c r="C30" s="11">
        <v>0.4518495780364026</v>
      </c>
      <c r="D30" s="11">
        <v>0.45579506472368886</v>
      </c>
      <c r="E30" s="11">
        <v>0.47552429514482514</v>
      </c>
      <c r="F30" s="11">
        <v>0.4746979272175372</v>
      </c>
      <c r="G30" s="11">
        <v>0.41788534181274106</v>
      </c>
      <c r="H30" s="11">
        <v>0.3156712487371162</v>
      </c>
      <c r="I30" s="11">
        <v>0.4935063739532961</v>
      </c>
      <c r="J30" s="11">
        <v>0.4470665580174373</v>
      </c>
      <c r="K30" s="11">
        <v>0.41808207354343535</v>
      </c>
      <c r="L30" s="11">
        <v>0.39993342619720024</v>
      </c>
      <c r="M30" s="11">
        <v>0.39615705351059827</v>
      </c>
      <c r="N30" s="11">
        <v>0.45547434219834904</v>
      </c>
      <c r="O30" s="11">
        <v>0.48534405716779416</v>
      </c>
      <c r="P30" s="11">
        <v>0.4425812801899371</v>
      </c>
      <c r="Q30" s="11">
        <v>0.4772062290908922</v>
      </c>
      <c r="R30" s="11">
        <v>0.4891007886414608</v>
      </c>
      <c r="S30" s="11">
        <v>0.4184295346642041</v>
      </c>
      <c r="T30" s="11">
        <v>0.4447129893674425</v>
      </c>
      <c r="U30" s="11">
        <v>0.3502469020512057</v>
      </c>
      <c r="V30" s="11">
        <v>0.36343386428261587</v>
      </c>
      <c r="W30" s="11">
        <v>0.5056627740106722</v>
      </c>
      <c r="X30" s="11">
        <v>0.4802395674712325</v>
      </c>
      <c r="Y30" s="11">
        <v>0.4819885892663375</v>
      </c>
      <c r="Z30" s="11">
        <v>0.5102027760979139</v>
      </c>
      <c r="AA30" s="11">
        <v>0.49929226638743385</v>
      </c>
      <c r="AB30" s="11">
        <v>0.493292811898968</v>
      </c>
      <c r="AC30" s="11">
        <v>0.4004237841169892</v>
      </c>
      <c r="AD30" s="11"/>
      <c r="AE30" s="11">
        <v>0.2740975389286557</v>
      </c>
      <c r="AF30" s="11">
        <v>0.28665090074646576</v>
      </c>
      <c r="AG30" s="11">
        <v>0.4494066299561915</v>
      </c>
      <c r="AH30" s="11">
        <v>0.451530783025517</v>
      </c>
      <c r="AI30" s="11">
        <v>0.5489601868774834</v>
      </c>
      <c r="AJ30" s="11">
        <v>0.568821862990482</v>
      </c>
      <c r="AK30" s="11">
        <v>0.43757082241094103</v>
      </c>
      <c r="AL30" s="11">
        <v>0.436837039143726</v>
      </c>
      <c r="AM30" s="11">
        <v>0.42015775571145925</v>
      </c>
      <c r="AN30" s="11">
        <v>0.4409081788578797</v>
      </c>
      <c r="AO30" s="11">
        <v>0.37255542067359304</v>
      </c>
      <c r="AP30" s="11">
        <v>0.3551482212948547</v>
      </c>
      <c r="AQ30" s="11">
        <v>0.5642586230246734</v>
      </c>
      <c r="AR30" s="11">
        <v>0.5444468464589592</v>
      </c>
      <c r="AS30" s="11">
        <v>0.5749421287181536</v>
      </c>
      <c r="AT30" s="11">
        <v>0.5973546780390862</v>
      </c>
      <c r="AU30" s="11">
        <v>0.43186268044167564</v>
      </c>
      <c r="AV30" s="11">
        <v>0.42674209615773506</v>
      </c>
      <c r="AW30" s="11">
        <v>0.4623326464944729</v>
      </c>
      <c r="AX30" s="11">
        <v>0.5071932324510381</v>
      </c>
      <c r="AY30" s="11">
        <v>0.9826090125268747</v>
      </c>
      <c r="AZ30" s="11">
        <v>0.974932426770419</v>
      </c>
    </row>
    <row r="31" spans="1:52" ht="13.5" customHeight="1">
      <c r="A31" s="8" t="s">
        <v>43</v>
      </c>
      <c r="B31" s="11">
        <v>2.1063097559445927</v>
      </c>
      <c r="C31" s="11">
        <v>2.123194801293509</v>
      </c>
      <c r="D31" s="11">
        <v>2.1241449205888077</v>
      </c>
      <c r="E31" s="11">
        <v>2.127475455443458</v>
      </c>
      <c r="F31" s="11">
        <v>2.060529284864493</v>
      </c>
      <c r="G31" s="11">
        <v>2.0723319195109196</v>
      </c>
      <c r="H31" s="11">
        <v>2.271163161043118</v>
      </c>
      <c r="I31" s="11">
        <v>1.9599664408757496</v>
      </c>
      <c r="J31" s="11">
        <v>2.0075917728321433</v>
      </c>
      <c r="K31" s="11">
        <v>2.02535713031642</v>
      </c>
      <c r="L31" s="11">
        <v>2.039869245260116</v>
      </c>
      <c r="M31" s="11">
        <v>2.1051439277447637</v>
      </c>
      <c r="N31" s="11">
        <v>1.9937153474562341</v>
      </c>
      <c r="O31" s="11">
        <v>1.9657456110341749</v>
      </c>
      <c r="P31" s="11">
        <v>2.026684392089592</v>
      </c>
      <c r="Q31" s="11">
        <v>1.9875209965764558</v>
      </c>
      <c r="R31" s="11">
        <v>1.997653009197587</v>
      </c>
      <c r="S31" s="11">
        <v>2.0929135343188197</v>
      </c>
      <c r="T31" s="11">
        <v>2.067671496607935</v>
      </c>
      <c r="U31" s="11">
        <v>2.2161985054514095</v>
      </c>
      <c r="V31" s="11">
        <v>2.2134913972179784</v>
      </c>
      <c r="W31" s="11">
        <v>2.003975572453115</v>
      </c>
      <c r="X31" s="11">
        <v>2.02021889721099</v>
      </c>
      <c r="Y31" s="11">
        <v>2.065657832868886</v>
      </c>
      <c r="Z31" s="11">
        <v>2.022668282592321</v>
      </c>
      <c r="AA31" s="11">
        <v>2.0365910177730067</v>
      </c>
      <c r="AB31" s="11">
        <v>2.0247840138839233</v>
      </c>
      <c r="AC31" s="11">
        <v>2.1497784937625535</v>
      </c>
      <c r="AD31" s="11"/>
      <c r="AE31" s="11">
        <v>2.372599654168198</v>
      </c>
      <c r="AF31" s="11">
        <v>2.3614656536325147</v>
      </c>
      <c r="AG31" s="11">
        <v>2.1278752432459744</v>
      </c>
      <c r="AH31" s="11">
        <v>2.109949896463642</v>
      </c>
      <c r="AI31" s="11">
        <v>1.9338434028849822</v>
      </c>
      <c r="AJ31" s="11">
        <v>1.877730530949453</v>
      </c>
      <c r="AK31" s="11">
        <v>2.1417715941979143</v>
      </c>
      <c r="AL31" s="11">
        <v>2.10742374054852</v>
      </c>
      <c r="AM31" s="11">
        <v>2.144582904101855</v>
      </c>
      <c r="AN31" s="11">
        <v>2.106938610940581</v>
      </c>
      <c r="AO31" s="11">
        <v>2.2463752547431732</v>
      </c>
      <c r="AP31" s="11">
        <v>2.218987125349942</v>
      </c>
      <c r="AQ31" s="11">
        <v>1.9232882383491656</v>
      </c>
      <c r="AR31" s="11">
        <v>1.8942460048824075</v>
      </c>
      <c r="AS31" s="11">
        <v>1.975776491925595</v>
      </c>
      <c r="AT31" s="11">
        <v>1.921342941914699</v>
      </c>
      <c r="AU31" s="11">
        <v>2.120999054046832</v>
      </c>
      <c r="AV31" s="11">
        <v>2.0841725508378177</v>
      </c>
      <c r="AW31" s="11">
        <v>2.0206717486007584</v>
      </c>
      <c r="AX31" s="11">
        <v>1.9804440975899504</v>
      </c>
      <c r="AY31" s="11">
        <v>1.576053671591887</v>
      </c>
      <c r="AZ31" s="11">
        <v>1.5768817120304437</v>
      </c>
    </row>
    <row r="32" spans="1:52" ht="13.5" customHeight="1">
      <c r="A32" s="8" t="s">
        <v>44</v>
      </c>
      <c r="B32" s="11">
        <v>0.0019435371843936754</v>
      </c>
      <c r="C32" s="11">
        <v>0.000879639372480989</v>
      </c>
      <c r="D32" s="11">
        <v>0</v>
      </c>
      <c r="E32" s="11">
        <v>0</v>
      </c>
      <c r="F32" s="11">
        <v>0.0023329204790271405</v>
      </c>
      <c r="G32" s="11">
        <v>0.002569339278884718</v>
      </c>
      <c r="H32" s="11">
        <v>0.0002159845816373848</v>
      </c>
      <c r="I32" s="11">
        <v>0</v>
      </c>
      <c r="J32" s="11">
        <v>0</v>
      </c>
      <c r="K32" s="11">
        <v>0</v>
      </c>
      <c r="L32" s="11">
        <v>0</v>
      </c>
      <c r="M32" s="11">
        <v>0.005250897246507315</v>
      </c>
      <c r="N32" s="11">
        <v>0.0034222004037293622</v>
      </c>
      <c r="O32" s="11">
        <v>0</v>
      </c>
      <c r="P32" s="11">
        <v>0.0014106876771355075</v>
      </c>
      <c r="Q32" s="11">
        <v>0.008350123765105978</v>
      </c>
      <c r="R32" s="11">
        <v>0.0020691336371756867</v>
      </c>
      <c r="S32" s="11">
        <v>0.0017208184054242968</v>
      </c>
      <c r="T32" s="11">
        <v>0.00565798205386674</v>
      </c>
      <c r="U32" s="11">
        <v>0.004692595275519558</v>
      </c>
      <c r="V32" s="11">
        <v>0.004467954191478466</v>
      </c>
      <c r="W32" s="11">
        <v>0.001414609916160968</v>
      </c>
      <c r="X32" s="11">
        <v>0.0011927988552558838</v>
      </c>
      <c r="Y32" s="11">
        <v>0.0038839357542395426</v>
      </c>
      <c r="Z32" s="11">
        <v>0.0030572101237117434</v>
      </c>
      <c r="AA32" s="11">
        <v>0</v>
      </c>
      <c r="AB32" s="11">
        <v>0</v>
      </c>
      <c r="AC32" s="11">
        <v>0.0005384537591382931</v>
      </c>
      <c r="AD32" s="11"/>
      <c r="AE32" s="11">
        <v>0</v>
      </c>
      <c r="AF32" s="11">
        <v>0.002863986686057591</v>
      </c>
      <c r="AG32" s="11">
        <v>0.00314127992860387</v>
      </c>
      <c r="AH32" s="11">
        <v>0</v>
      </c>
      <c r="AI32" s="11">
        <v>0.0006554538642626233</v>
      </c>
      <c r="AJ32" s="11">
        <v>0.0005457103313070475</v>
      </c>
      <c r="AK32" s="11">
        <v>0.0010866263249291752</v>
      </c>
      <c r="AL32" s="11">
        <v>0.0006663202911380214</v>
      </c>
      <c r="AM32" s="11">
        <v>0</v>
      </c>
      <c r="AN32" s="11">
        <v>0</v>
      </c>
      <c r="AO32" s="11">
        <v>0</v>
      </c>
      <c r="AP32" s="11">
        <v>0.0024947079930559514</v>
      </c>
      <c r="AQ32" s="11">
        <v>0.001954718752278113</v>
      </c>
      <c r="AR32" s="11">
        <v>0.0029345125005119576</v>
      </c>
      <c r="AS32" s="11">
        <v>0.004822631447480502</v>
      </c>
      <c r="AT32" s="11">
        <v>0.003949972456090188</v>
      </c>
      <c r="AU32" s="11">
        <v>0.002661639689433473</v>
      </c>
      <c r="AV32" s="11">
        <v>0.0005466238382795228</v>
      </c>
      <c r="AW32" s="11">
        <v>0.003453624339028671</v>
      </c>
      <c r="AX32" s="11">
        <v>0.004201519208743458</v>
      </c>
      <c r="AY32" s="11">
        <v>0.002147075000150695</v>
      </c>
      <c r="AZ32" s="11">
        <v>0.020598066392126902</v>
      </c>
    </row>
    <row r="33" spans="1:52" ht="13.5" customHeight="1">
      <c r="A33" s="8" t="s">
        <v>45</v>
      </c>
      <c r="B33" s="11">
        <v>0.0019693123900222727</v>
      </c>
      <c r="C33" s="11">
        <v>0.0017647842105613864</v>
      </c>
      <c r="D33" s="11">
        <v>0</v>
      </c>
      <c r="E33" s="11">
        <v>0</v>
      </c>
      <c r="F33" s="11">
        <v>0.00040523308954498044</v>
      </c>
      <c r="G33" s="11">
        <v>0.0010153314119823549</v>
      </c>
      <c r="H33" s="11">
        <v>0.002442354515024878</v>
      </c>
      <c r="I33" s="11">
        <v>0</v>
      </c>
      <c r="J33" s="11">
        <v>0</v>
      </c>
      <c r="K33" s="11">
        <v>0.0015935471647817502</v>
      </c>
      <c r="L33" s="11">
        <v>0.0005556132076371724</v>
      </c>
      <c r="M33" s="11">
        <v>0</v>
      </c>
      <c r="N33" s="11">
        <v>0.0009664496787039168</v>
      </c>
      <c r="O33" s="11">
        <v>0.0010221290456138414</v>
      </c>
      <c r="P33" s="11">
        <v>0.0009499987240741188</v>
      </c>
      <c r="Q33" s="11">
        <v>0</v>
      </c>
      <c r="R33" s="11">
        <v>0.0007944913909750848</v>
      </c>
      <c r="S33" s="11">
        <v>0.002510841474476968</v>
      </c>
      <c r="T33" s="11">
        <v>0.0005556617695204324</v>
      </c>
      <c r="U33" s="11">
        <v>0.0008151134591076848</v>
      </c>
      <c r="V33" s="11">
        <v>0.002385065802155824</v>
      </c>
      <c r="W33" s="11">
        <v>0.00015877334593583298</v>
      </c>
      <c r="X33" s="11">
        <v>0.0015821905263452363</v>
      </c>
      <c r="Y33" s="11">
        <v>0.002125140052229419</v>
      </c>
      <c r="Z33" s="11">
        <v>0.0011948483065128731</v>
      </c>
      <c r="AA33" s="11">
        <v>0.0030042066223250853</v>
      </c>
      <c r="AB33" s="11">
        <v>0.0010406933553793428</v>
      </c>
      <c r="AC33" s="11">
        <v>0</v>
      </c>
      <c r="AD33" s="11"/>
      <c r="AE33" s="11">
        <v>0.0017690942433413715</v>
      </c>
      <c r="AF33" s="11">
        <v>0.0024912286867301062</v>
      </c>
      <c r="AG33" s="11">
        <v>0</v>
      </c>
      <c r="AH33" s="11">
        <v>0.0001588239204908069</v>
      </c>
      <c r="AI33" s="11">
        <v>7.969757983609967E-05</v>
      </c>
      <c r="AJ33" s="11">
        <v>0.0010351178062428933</v>
      </c>
      <c r="AK33" s="11">
        <v>0.0014269441747957973</v>
      </c>
      <c r="AL33" s="11">
        <v>0.0009722261320551136</v>
      </c>
      <c r="AM33" s="11">
        <v>0</v>
      </c>
      <c r="AN33" s="11">
        <v>0.0034464806080231856</v>
      </c>
      <c r="AO33" s="11">
        <v>0.0005463796629427849</v>
      </c>
      <c r="AP33" s="11">
        <v>0.0009100054189229851</v>
      </c>
      <c r="AQ33" s="11">
        <v>0</v>
      </c>
      <c r="AR33" s="11">
        <v>0</v>
      </c>
      <c r="AS33" s="11">
        <v>0.001227329386536052</v>
      </c>
      <c r="AT33" s="11">
        <v>0.0008004714044564926</v>
      </c>
      <c r="AU33" s="11">
        <v>0</v>
      </c>
      <c r="AV33" s="11">
        <v>0</v>
      </c>
      <c r="AW33" s="11">
        <v>0.0007086338323387006</v>
      </c>
      <c r="AX33" s="11">
        <v>0.0007859519612259955</v>
      </c>
      <c r="AY33" s="11">
        <v>0.006265582634632239</v>
      </c>
      <c r="AZ33" s="11">
        <v>0.004680631760373631</v>
      </c>
    </row>
    <row r="34" spans="1:52" ht="13.5" customHeight="1">
      <c r="A34" s="8" t="s">
        <v>86</v>
      </c>
      <c r="B34" s="11">
        <v>0.07360200177432533</v>
      </c>
      <c r="C34" s="11">
        <v>0.07801921962108457</v>
      </c>
      <c r="D34" s="11">
        <v>0.046663755470442776</v>
      </c>
      <c r="E34" s="11">
        <v>0.052375406663704105</v>
      </c>
      <c r="F34" s="11">
        <v>0.02440302729020899</v>
      </c>
      <c r="G34" s="11">
        <v>0.022583336439822663</v>
      </c>
      <c r="H34" s="11">
        <v>0.02579323653071394</v>
      </c>
      <c r="I34" s="11">
        <v>0.02200916229811761</v>
      </c>
      <c r="J34" s="11">
        <v>0.026595566985232244</v>
      </c>
      <c r="K34" s="11">
        <v>0.017136246465173394</v>
      </c>
      <c r="L34" s="11">
        <v>0.020674703166401767</v>
      </c>
      <c r="M34" s="11">
        <v>0.022885797357960175</v>
      </c>
      <c r="N34" s="11">
        <v>0.021940226940317577</v>
      </c>
      <c r="O34" s="11">
        <v>0.005824549431259253</v>
      </c>
      <c r="P34" s="11">
        <v>0.004918734577907692</v>
      </c>
      <c r="Q34" s="11">
        <v>0.00785336344855187</v>
      </c>
      <c r="R34" s="11">
        <v>0.008353724264518378</v>
      </c>
      <c r="S34" s="11">
        <v>0.018562769595785893</v>
      </c>
      <c r="T34" s="11">
        <v>0.01745173336582215</v>
      </c>
      <c r="U34" s="11">
        <v>0.07518715173077792</v>
      </c>
      <c r="V34" s="11">
        <v>0.07181400946836095</v>
      </c>
      <c r="W34" s="11">
        <v>0.012710442438559767</v>
      </c>
      <c r="X34" s="11">
        <v>0.008696107101482031</v>
      </c>
      <c r="Y34" s="11">
        <v>0.009216332540791185</v>
      </c>
      <c r="Z34" s="11">
        <v>0.014466829720813871</v>
      </c>
      <c r="AA34" s="11">
        <v>0.0007556913618914952</v>
      </c>
      <c r="AB34" s="11">
        <v>0.006886843187258974</v>
      </c>
      <c r="AC34" s="11">
        <v>0.008260828483201789</v>
      </c>
      <c r="AD34" s="11"/>
      <c r="AE34" s="11">
        <v>0.08109218519813012</v>
      </c>
      <c r="AF34" s="11">
        <v>0.07912020111159927</v>
      </c>
      <c r="AG34" s="11">
        <v>0.07345997268421943</v>
      </c>
      <c r="AH34" s="11">
        <v>0.06641898353740446</v>
      </c>
      <c r="AI34" s="11">
        <v>0.027996306037952726</v>
      </c>
      <c r="AJ34" s="11">
        <v>0.04014829869441181</v>
      </c>
      <c r="AK34" s="11">
        <v>0.07009297057029507</v>
      </c>
      <c r="AL34" s="11">
        <v>0.07008625891561987</v>
      </c>
      <c r="AM34" s="11">
        <v>0.06709831795809561</v>
      </c>
      <c r="AN34" s="11">
        <v>0.07737969487557769</v>
      </c>
      <c r="AO34" s="11">
        <v>0.14921921019648401</v>
      </c>
      <c r="AP34" s="11">
        <v>0.1727829919436812</v>
      </c>
      <c r="AQ34" s="11">
        <v>0.0193109867427035</v>
      </c>
      <c r="AR34" s="11">
        <v>0.03145377729415944</v>
      </c>
      <c r="AS34" s="11">
        <v>0.03382628012362025</v>
      </c>
      <c r="AT34" s="11">
        <v>0.03385769220250426</v>
      </c>
      <c r="AU34" s="11">
        <v>0.09841206035759924</v>
      </c>
      <c r="AV34" s="11">
        <v>0.07738149506239088</v>
      </c>
      <c r="AW34" s="11">
        <v>0.06340850861344856</v>
      </c>
      <c r="AX34" s="11">
        <v>0.04000496267554469</v>
      </c>
      <c r="AY34" s="11">
        <v>0.004531207702955948</v>
      </c>
      <c r="AZ34" s="11">
        <v>0.007260551456929916</v>
      </c>
    </row>
    <row r="35" spans="1:52" ht="13.5" customHeight="1">
      <c r="A35" s="8" t="s">
        <v>78</v>
      </c>
      <c r="B35" s="11">
        <v>0.9075340802034674</v>
      </c>
      <c r="C35" s="11">
        <v>0.8621937090019084</v>
      </c>
      <c r="D35" s="11">
        <v>0.9522192408890382</v>
      </c>
      <c r="E35" s="11">
        <v>0.9507593302674877</v>
      </c>
      <c r="F35" s="11">
        <v>1.0034225822919556</v>
      </c>
      <c r="G35" s="11">
        <v>0.9611551169266173</v>
      </c>
      <c r="H35" s="11">
        <v>0.992365801200917</v>
      </c>
      <c r="I35" s="11">
        <v>1.0066321299441392</v>
      </c>
      <c r="J35" s="11">
        <v>1.0290982290264714</v>
      </c>
      <c r="K35" s="11">
        <v>1.0239720236180563</v>
      </c>
      <c r="L35" s="11">
        <v>1.0278709551941108</v>
      </c>
      <c r="M35" s="11">
        <v>1.0128684282422886</v>
      </c>
      <c r="N35" s="11">
        <v>1.0652380718059014</v>
      </c>
      <c r="O35" s="11">
        <v>0.9601886784656906</v>
      </c>
      <c r="P35" s="11">
        <v>1.0046162314804026</v>
      </c>
      <c r="Q35" s="11">
        <v>0.9586049710145295</v>
      </c>
      <c r="R35" s="11">
        <v>0.9616542676151751</v>
      </c>
      <c r="S35" s="11">
        <v>0.9013317800441504</v>
      </c>
      <c r="T35" s="11">
        <v>0.8781776378452215</v>
      </c>
      <c r="U35" s="11">
        <v>0.9441272511279657</v>
      </c>
      <c r="V35" s="11">
        <v>0.9112494884465886</v>
      </c>
      <c r="W35" s="11">
        <v>1.0206824387085922</v>
      </c>
      <c r="X35" s="11">
        <v>1.0172302847609236</v>
      </c>
      <c r="Y35" s="11">
        <v>1.0162809609234058</v>
      </c>
      <c r="Z35" s="11">
        <v>1.0167658023290382</v>
      </c>
      <c r="AA35" s="11">
        <v>0.9244865198687778</v>
      </c>
      <c r="AB35" s="11">
        <v>1.0027098074125003</v>
      </c>
      <c r="AC35" s="11">
        <v>0.7862670837491166</v>
      </c>
      <c r="AD35" s="11"/>
      <c r="AE35" s="11">
        <v>0.9803301776474381</v>
      </c>
      <c r="AF35" s="11">
        <v>0.9788032240175056</v>
      </c>
      <c r="AG35" s="11">
        <v>0.8976714382440201</v>
      </c>
      <c r="AH35" s="11">
        <v>0.921372574434603</v>
      </c>
      <c r="AI35" s="11">
        <v>0.9684685374919346</v>
      </c>
      <c r="AJ35" s="11">
        <v>0.9769770753314008</v>
      </c>
      <c r="AK35" s="11">
        <v>0.9329226394355259</v>
      </c>
      <c r="AL35" s="11">
        <v>0.9437727749463772</v>
      </c>
      <c r="AM35" s="11">
        <v>0.9600259579069514</v>
      </c>
      <c r="AN35" s="11">
        <v>0.9461599192163049</v>
      </c>
      <c r="AO35" s="11">
        <v>0.7922253025710552</v>
      </c>
      <c r="AP35" s="11">
        <v>0.7924699008583046</v>
      </c>
      <c r="AQ35" s="11">
        <v>0.9943467295977233</v>
      </c>
      <c r="AR35" s="11">
        <v>0.9947266746346368</v>
      </c>
      <c r="AS35" s="11">
        <v>0.9633594863510553</v>
      </c>
      <c r="AT35" s="11">
        <v>0.933128379654256</v>
      </c>
      <c r="AU35" s="11">
        <v>0.9287286010603385</v>
      </c>
      <c r="AV35" s="11">
        <v>0.8738372126818117</v>
      </c>
      <c r="AW35" s="11">
        <v>0.9096705809713195</v>
      </c>
      <c r="AX35" s="11">
        <v>0.5426322982377157</v>
      </c>
      <c r="AY35" s="11">
        <v>1.0469905024761075</v>
      </c>
      <c r="AZ35" s="11">
        <v>0.9655564587334369</v>
      </c>
    </row>
    <row r="36" spans="1:52" ht="13.5" customHeight="1">
      <c r="A36" s="8" t="s">
        <v>36</v>
      </c>
      <c r="B36" s="11">
        <v>7.867959200953352</v>
      </c>
      <c r="C36" s="11">
        <v>7.861899730113287</v>
      </c>
      <c r="D36" s="11">
        <v>7.894229853820774</v>
      </c>
      <c r="E36" s="11">
        <v>7.914310521587523</v>
      </c>
      <c r="F36" s="11">
        <v>7.904598368181869</v>
      </c>
      <c r="G36" s="11">
        <v>7.849140871463698</v>
      </c>
      <c r="H36" s="11">
        <v>7.897397152272701</v>
      </c>
      <c r="I36" s="11">
        <v>7.844766757747941</v>
      </c>
      <c r="J36" s="11">
        <v>7.869424457840106</v>
      </c>
      <c r="K36" s="11">
        <v>7.84967967698305</v>
      </c>
      <c r="L36" s="11">
        <v>7.8537515877314625</v>
      </c>
      <c r="M36" s="11">
        <v>7.873876958674518</v>
      </c>
      <c r="N36" s="11">
        <v>7.885492348667263</v>
      </c>
      <c r="O36" s="11">
        <v>7.807347420650755</v>
      </c>
      <c r="P36" s="11">
        <v>7.855838858437563</v>
      </c>
      <c r="Q36" s="11">
        <v>7.823148459510603</v>
      </c>
      <c r="R36" s="11">
        <v>7.830940522654352</v>
      </c>
      <c r="S36" s="11">
        <v>7.8072427309613115</v>
      </c>
      <c r="T36" s="11">
        <v>7.786808792949898</v>
      </c>
      <c r="U36" s="11">
        <v>7.90335988131601</v>
      </c>
      <c r="V36" s="11">
        <v>7.886361447105312</v>
      </c>
      <c r="W36" s="11">
        <v>7.872048985175639</v>
      </c>
      <c r="X36" s="11">
        <v>7.860606788284927</v>
      </c>
      <c r="Y36" s="11">
        <v>7.88525634935089</v>
      </c>
      <c r="Z36" s="11">
        <v>7.880030870479701</v>
      </c>
      <c r="AA36" s="11">
        <v>7.803307605182991</v>
      </c>
      <c r="AB36" s="11">
        <v>7.855931666450058</v>
      </c>
      <c r="AC36" s="11">
        <v>7.720002412696123</v>
      </c>
      <c r="AD36" s="11"/>
      <c r="AE36" s="11">
        <v>7.968010889484078</v>
      </c>
      <c r="AF36" s="11">
        <v>7.976273459363093</v>
      </c>
      <c r="AG36" s="11">
        <v>7.879552300405733</v>
      </c>
      <c r="AH36" s="11">
        <v>7.873103947033419</v>
      </c>
      <c r="AI36" s="11">
        <v>7.84509147414448</v>
      </c>
      <c r="AJ36" s="11">
        <v>7.8436321491082905</v>
      </c>
      <c r="AK36" s="11">
        <v>7.894608838591511</v>
      </c>
      <c r="AL36" s="11">
        <v>7.879232555708208</v>
      </c>
      <c r="AM36" s="11">
        <v>7.9020694404837855</v>
      </c>
      <c r="AN36" s="11">
        <v>7.889468558654949</v>
      </c>
      <c r="AO36" s="11">
        <v>7.873538823235961</v>
      </c>
      <c r="AP36" s="11">
        <v>7.869818212499051</v>
      </c>
      <c r="AQ36" s="11">
        <v>7.864</v>
      </c>
      <c r="AR36" s="11">
        <v>7.849791543653302</v>
      </c>
      <c r="AS36" s="11">
        <v>7.886945964500948</v>
      </c>
      <c r="AT36" s="11">
        <v>7.841199110559986</v>
      </c>
      <c r="AU36" s="11">
        <v>7.901934976863261</v>
      </c>
      <c r="AV36" s="11">
        <v>7.8288097247211095</v>
      </c>
      <c r="AW36" s="11">
        <v>7.832895320716019</v>
      </c>
      <c r="AX36" s="11">
        <v>7.5554231391311095</v>
      </c>
      <c r="AY36" s="11">
        <v>7.884072913140233</v>
      </c>
      <c r="AZ36" s="11">
        <v>7.830805563299776</v>
      </c>
    </row>
    <row r="37" spans="2:52" ht="4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ht="13.5" customHeight="1">
      <c r="A38" s="8" t="s">
        <v>102</v>
      </c>
      <c r="B38" s="11">
        <v>0.12961142964505096</v>
      </c>
      <c r="C38" s="11">
        <v>0.10067348161741586</v>
      </c>
      <c r="D38" s="11">
        <v>0.0789625543770542</v>
      </c>
      <c r="E38" s="11">
        <v>0.06803925056580414</v>
      </c>
      <c r="F38" s="11">
        <v>0.021795873312501813</v>
      </c>
      <c r="G38" s="11">
        <v>0.027327900669752977</v>
      </c>
      <c r="H38" s="11">
        <v>0.4016573806863345</v>
      </c>
      <c r="I38" s="11">
        <v>0.09055253147445565</v>
      </c>
      <c r="J38" s="11">
        <v>0.09400233739717401</v>
      </c>
      <c r="K38" s="11">
        <v>0.049537013047756255</v>
      </c>
      <c r="L38" s="11">
        <v>0.0566927996453062</v>
      </c>
      <c r="M38" s="11">
        <v>0.08469719590628336</v>
      </c>
      <c r="N38" s="11">
        <v>0.08221084940269996</v>
      </c>
      <c r="O38" s="11">
        <v>0.041834697249066424</v>
      </c>
      <c r="P38" s="11">
        <v>0.04555659771275733</v>
      </c>
      <c r="Q38" s="11">
        <v>0.050297886878619504</v>
      </c>
      <c r="R38" s="11">
        <v>0.04181354735799434</v>
      </c>
      <c r="S38" s="11">
        <v>0.05967349765083418</v>
      </c>
      <c r="T38" s="11">
        <v>0.0534841168077333</v>
      </c>
      <c r="U38" s="11">
        <v>0.21708715366762812</v>
      </c>
      <c r="V38" s="11">
        <v>0.1933443727216801</v>
      </c>
      <c r="W38" s="11">
        <v>0.25550487787806125</v>
      </c>
      <c r="X38" s="11">
        <v>0.24500485191614402</v>
      </c>
      <c r="Y38" s="11">
        <v>0.21576875697188092</v>
      </c>
      <c r="Z38" s="11">
        <v>0.21030457516984286</v>
      </c>
      <c r="AA38" s="11">
        <v>0.24850330930819747</v>
      </c>
      <c r="AB38" s="11">
        <v>0.26158588308355263</v>
      </c>
      <c r="AC38" s="11">
        <v>0.289439982028158</v>
      </c>
      <c r="AD38" s="11"/>
      <c r="AE38" s="11">
        <v>0.5292452588990662</v>
      </c>
      <c r="AF38" s="11">
        <v>0.4835934529120849</v>
      </c>
      <c r="AG38" s="11">
        <v>0.21869117845548158</v>
      </c>
      <c r="AH38" s="11">
        <v>0.20598461757865538</v>
      </c>
      <c r="AI38" s="11">
        <v>0.033878088499627625</v>
      </c>
      <c r="AJ38" s="11">
        <v>0.03131423204811941</v>
      </c>
      <c r="AK38" s="11">
        <v>0.23199115136221615</v>
      </c>
      <c r="AL38" s="11">
        <v>0.24552954369591534</v>
      </c>
      <c r="AM38" s="11">
        <v>0.24129810193855356</v>
      </c>
      <c r="AN38" s="11">
        <v>0.26051343474229316</v>
      </c>
      <c r="AO38" s="11">
        <v>0.2634048528387373</v>
      </c>
      <c r="AP38" s="11">
        <v>0.25716756193059487</v>
      </c>
      <c r="AQ38" s="11">
        <v>0.06185662549844205</v>
      </c>
      <c r="AR38" s="11">
        <v>0.06282513755470691</v>
      </c>
      <c r="AS38" s="11">
        <v>0.04590162215926335</v>
      </c>
      <c r="AT38" s="11">
        <v>0.04907249201175432</v>
      </c>
      <c r="AU38" s="11">
        <v>0.21243915063738741</v>
      </c>
      <c r="AV38" s="11">
        <v>0.20757342822994507</v>
      </c>
      <c r="AW38" s="11">
        <v>0.1140705484041466</v>
      </c>
      <c r="AX38" s="11">
        <v>0.12636512275373718</v>
      </c>
      <c r="AY38" s="11">
        <v>0.11323949122826114</v>
      </c>
      <c r="AZ38" s="11">
        <v>0.11374218397721203</v>
      </c>
    </row>
    <row r="39" spans="1:52" ht="13.5" customHeight="1">
      <c r="A39" s="8" t="s">
        <v>121</v>
      </c>
      <c r="B39" s="11">
        <v>0.02319255911048856</v>
      </c>
      <c r="C39" s="11">
        <v>0.025109656100702635</v>
      </c>
      <c r="D39" s="11">
        <v>0.004674233241071786</v>
      </c>
      <c r="E39" s="11">
        <v>0.005244329818280896</v>
      </c>
      <c r="F39" s="11">
        <v>0.0013814909622712904</v>
      </c>
      <c r="G39" s="11">
        <v>0.000363083230959649</v>
      </c>
      <c r="H39" s="11">
        <v>0.001587123888194835</v>
      </c>
      <c r="I39" s="11">
        <v>0.000620522994192267</v>
      </c>
      <c r="J39" s="11">
        <v>0.00024814564134747336</v>
      </c>
      <c r="K39" s="11">
        <v>0.004444858025950338</v>
      </c>
      <c r="L39" s="11">
        <v>0.003689913982421564</v>
      </c>
      <c r="M39" s="11">
        <v>0.0038337933383872118</v>
      </c>
      <c r="N39" s="11">
        <v>0.0008736078072198354</v>
      </c>
      <c r="O39" s="11">
        <v>0.00012183802318450138</v>
      </c>
      <c r="P39" s="11">
        <v>0</v>
      </c>
      <c r="Q39" s="11">
        <v>0</v>
      </c>
      <c r="R39" s="11">
        <v>0.003324094994271201</v>
      </c>
      <c r="S39" s="11">
        <v>0.0019454038216626464</v>
      </c>
      <c r="T39" s="11">
        <v>0</v>
      </c>
      <c r="U39" s="11">
        <v>0.013262574298565978</v>
      </c>
      <c r="V39" s="11">
        <v>0.007268613709578367</v>
      </c>
      <c r="W39" s="11">
        <v>0</v>
      </c>
      <c r="X39" s="11">
        <v>0.004290592754435331</v>
      </c>
      <c r="Y39" s="11">
        <v>0.003780993691121224</v>
      </c>
      <c r="Z39" s="11">
        <v>0.0011109243584315855</v>
      </c>
      <c r="AA39" s="11">
        <v>0.0018376293901376216</v>
      </c>
      <c r="AB39" s="11">
        <v>0.0019848142925556695</v>
      </c>
      <c r="AC39" s="11">
        <v>0.0025566567567851433</v>
      </c>
      <c r="AD39" s="11"/>
      <c r="AE39" s="11">
        <v>0.009594878513053986</v>
      </c>
      <c r="AF39" s="11">
        <v>0.009713303786183533</v>
      </c>
      <c r="AG39" s="11">
        <v>0.008082157309324772</v>
      </c>
      <c r="AH39" s="11">
        <v>0.004799223661217516</v>
      </c>
      <c r="AI39" s="11">
        <v>0.003210989962630311</v>
      </c>
      <c r="AJ39" s="11">
        <v>0</v>
      </c>
      <c r="AK39" s="11">
        <v>0</v>
      </c>
      <c r="AL39" s="11">
        <v>0.0027620350883040537</v>
      </c>
      <c r="AM39" s="11">
        <v>0.0019610355438315612</v>
      </c>
      <c r="AN39" s="11">
        <v>0.0011178160978469473</v>
      </c>
      <c r="AO39" s="11">
        <v>0.0027819209716818017</v>
      </c>
      <c r="AP39" s="11">
        <v>0.003717660762762471</v>
      </c>
      <c r="AQ39" s="11">
        <v>0.0033147460408698877</v>
      </c>
      <c r="AR39" s="11">
        <v>0.004914812036823682</v>
      </c>
      <c r="AS39" s="11">
        <v>0.0048180792256047504</v>
      </c>
      <c r="AT39" s="11">
        <v>0.001240412941391065</v>
      </c>
      <c r="AU39" s="11">
        <v>0.0012537551917620228</v>
      </c>
      <c r="AV39" s="11">
        <v>0.0023482638159062538</v>
      </c>
      <c r="AW39" s="11">
        <v>0.002196202316402036</v>
      </c>
      <c r="AX39" s="11">
        <v>0.0012179135676662408</v>
      </c>
      <c r="AY39" s="11">
        <v>0.0062598570595257365</v>
      </c>
      <c r="AZ39" s="11">
        <v>0.00814385551682795</v>
      </c>
    </row>
    <row r="40" spans="1:52" ht="13.5" customHeight="1">
      <c r="A40" s="8" t="s">
        <v>92</v>
      </c>
      <c r="B40" s="11">
        <v>1.8471960112444605</v>
      </c>
      <c r="C40" s="11">
        <v>1.8742168622818813</v>
      </c>
      <c r="D40" s="11">
        <v>1.916363212381874</v>
      </c>
      <c r="E40" s="11">
        <v>1.926716419615915</v>
      </c>
      <c r="F40" s="11">
        <v>1.9768226357252268</v>
      </c>
      <c r="G40" s="11">
        <v>1.9723090160992875</v>
      </c>
      <c r="H40" s="11">
        <v>1.5967554954254706</v>
      </c>
      <c r="I40" s="11">
        <v>1.908826945531352</v>
      </c>
      <c r="J40" s="11">
        <v>1.9057495169614787</v>
      </c>
      <c r="K40" s="11">
        <v>1.9460181289262934</v>
      </c>
      <c r="L40" s="11">
        <v>1.9396172863722723</v>
      </c>
      <c r="M40" s="11">
        <v>1.9114690107553294</v>
      </c>
      <c r="N40" s="11">
        <v>1.9169155427900801</v>
      </c>
      <c r="O40" s="11">
        <v>1.9580434647277492</v>
      </c>
      <c r="P40" s="11">
        <v>1.9544434022872426</v>
      </c>
      <c r="Q40" s="11">
        <v>1.9497021131213805</v>
      </c>
      <c r="R40" s="11">
        <v>1.9548623576477344</v>
      </c>
      <c r="S40" s="11">
        <v>1.9383810985275032</v>
      </c>
      <c r="T40" s="11">
        <v>1.9465158831922666</v>
      </c>
      <c r="U40" s="11">
        <v>1.7696502720338059</v>
      </c>
      <c r="V40" s="11">
        <v>1.7993870135687415</v>
      </c>
      <c r="W40" s="11">
        <v>1.7444951221219387</v>
      </c>
      <c r="X40" s="11">
        <v>1.7507045553294205</v>
      </c>
      <c r="Y40" s="11">
        <v>1.7804502493369978</v>
      </c>
      <c r="Z40" s="11">
        <v>1.7885845004717256</v>
      </c>
      <c r="AA40" s="11">
        <v>1.749659061301665</v>
      </c>
      <c r="AB40" s="11">
        <v>1.7364293026238917</v>
      </c>
      <c r="AC40" s="11">
        <v>1.7080033612150567</v>
      </c>
      <c r="AD40" s="11"/>
      <c r="AE40" s="11">
        <v>1.4611598625878799</v>
      </c>
      <c r="AF40" s="11">
        <v>1.5066932433017315</v>
      </c>
      <c r="AG40" s="11">
        <v>1.7732266642351935</v>
      </c>
      <c r="AH40" s="11">
        <v>1.7892161587601272</v>
      </c>
      <c r="AI40" s="11">
        <v>1.962910921537742</v>
      </c>
      <c r="AJ40" s="11">
        <v>1.9686857679518805</v>
      </c>
      <c r="AK40" s="11">
        <v>1.7680088486377838</v>
      </c>
      <c r="AL40" s="11">
        <v>1.7517084212157807</v>
      </c>
      <c r="AM40" s="11">
        <v>1.7567408625176149</v>
      </c>
      <c r="AN40" s="11">
        <v>1.7383687491598598</v>
      </c>
      <c r="AO40" s="11">
        <v>1.733813226189581</v>
      </c>
      <c r="AP40" s="11">
        <v>1.7391147773066427</v>
      </c>
      <c r="AQ40" s="11">
        <v>1.9348286284606881</v>
      </c>
      <c r="AR40" s="11">
        <v>1.9322600504084695</v>
      </c>
      <c r="AS40" s="11">
        <v>1.9492802986151319</v>
      </c>
      <c r="AT40" s="11">
        <v>1.9496870950468548</v>
      </c>
      <c r="AU40" s="11">
        <v>1.7863070941708505</v>
      </c>
      <c r="AV40" s="11">
        <v>1.7900783079541487</v>
      </c>
      <c r="AW40" s="11">
        <v>1.8837332492794514</v>
      </c>
      <c r="AX40" s="11">
        <v>1.8724169636785966</v>
      </c>
      <c r="AY40" s="11">
        <v>1.8805006517122131</v>
      </c>
      <c r="AZ40" s="11">
        <v>1.87811396050596</v>
      </c>
    </row>
    <row r="41" spans="2:52" ht="4.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3.5" customHeight="1">
      <c r="A42" s="1" t="s">
        <v>67</v>
      </c>
      <c r="B42" s="18">
        <f>100*(B31/(B31+B30))</f>
        <v>82.93239303650995</v>
      </c>
      <c r="C42" s="18">
        <f aca="true" t="shared" si="0" ref="C42:AZ42">100*(C31/(C31+C30))</f>
        <v>82.45274599290656</v>
      </c>
      <c r="D42" s="18">
        <f t="shared" si="0"/>
        <v>82.33311366471649</v>
      </c>
      <c r="E42" s="18">
        <f t="shared" si="0"/>
        <v>81.73168110994419</v>
      </c>
      <c r="F42" s="18">
        <f t="shared" si="0"/>
        <v>81.27592174163766</v>
      </c>
      <c r="G42" s="18">
        <f t="shared" si="0"/>
        <v>83.21892036076335</v>
      </c>
      <c r="H42" s="18">
        <f t="shared" si="0"/>
        <v>87.79700596436962</v>
      </c>
      <c r="I42" s="18">
        <f t="shared" si="0"/>
        <v>79.88539465485445</v>
      </c>
      <c r="J42" s="18">
        <f t="shared" si="0"/>
        <v>81.78701481999316</v>
      </c>
      <c r="K42" s="18">
        <f t="shared" si="0"/>
        <v>82.88960605678263</v>
      </c>
      <c r="L42" s="18">
        <f t="shared" si="0"/>
        <v>83.60796014874776</v>
      </c>
      <c r="M42" s="18">
        <f t="shared" si="0"/>
        <v>84.1619598569152</v>
      </c>
      <c r="N42" s="18">
        <f t="shared" si="0"/>
        <v>81.40305979066137</v>
      </c>
      <c r="O42" s="18">
        <f t="shared" si="0"/>
        <v>80.1988452946389</v>
      </c>
      <c r="P42" s="18">
        <f t="shared" si="0"/>
        <v>82.0764008847471</v>
      </c>
      <c r="Q42" s="18">
        <f t="shared" si="0"/>
        <v>80.63857841462826</v>
      </c>
      <c r="R42" s="18">
        <f t="shared" si="0"/>
        <v>80.33175664327999</v>
      </c>
      <c r="S42" s="18">
        <f t="shared" si="0"/>
        <v>83.33841601204854</v>
      </c>
      <c r="T42" s="18">
        <f t="shared" si="0"/>
        <v>82.2991667139358</v>
      </c>
      <c r="U42" s="18">
        <f>100*(U31/(U31+U30))</f>
        <v>86.35284035158855</v>
      </c>
      <c r="V42" s="18">
        <f>100*(V31/(V31+V30))</f>
        <v>85.89660826752184</v>
      </c>
      <c r="W42" s="18">
        <f t="shared" si="0"/>
        <v>79.85116960285622</v>
      </c>
      <c r="X42" s="18">
        <f t="shared" si="0"/>
        <v>80.79393942133468</v>
      </c>
      <c r="Y42" s="18">
        <f t="shared" si="0"/>
        <v>81.08102501671425</v>
      </c>
      <c r="Z42" s="18">
        <f t="shared" si="0"/>
        <v>79.85674105488246</v>
      </c>
      <c r="AA42" s="18">
        <f>100*(AA31/(AA31+AA30))</f>
        <v>80.31091298617335</v>
      </c>
      <c r="AB42" s="18">
        <f>100*(AB31/(AB31+AB30))</f>
        <v>80.40993797933075</v>
      </c>
      <c r="AC42" s="18">
        <f>100*(AC31/(AC31+AC30))</f>
        <v>84.29835203308123</v>
      </c>
      <c r="AD42" s="18"/>
      <c r="AE42" s="18">
        <f aca="true" t="shared" si="1" ref="AE42:AJ42">100*(AE31/(AE31+AE30))</f>
        <v>89.64378926144025</v>
      </c>
      <c r="AF42" s="18">
        <f t="shared" si="1"/>
        <v>89.17529138691219</v>
      </c>
      <c r="AG42" s="18">
        <f t="shared" si="1"/>
        <v>82.5627675952331</v>
      </c>
      <c r="AH42" s="18">
        <f t="shared" si="1"/>
        <v>82.37227449571994</v>
      </c>
      <c r="AI42" s="18">
        <f t="shared" si="1"/>
        <v>77.88950406141456</v>
      </c>
      <c r="AJ42" s="18">
        <f t="shared" si="1"/>
        <v>76.75006411473373</v>
      </c>
      <c r="AK42" s="18">
        <f t="shared" si="0"/>
        <v>83.0355667555675</v>
      </c>
      <c r="AL42" s="18">
        <f t="shared" si="0"/>
        <v>82.83049274545805</v>
      </c>
      <c r="AM42" s="18">
        <f t="shared" si="0"/>
        <v>83.61792432681898</v>
      </c>
      <c r="AN42" s="18">
        <f t="shared" si="0"/>
        <v>82.69487079744083</v>
      </c>
      <c r="AO42" s="18">
        <f>100*(AO31/(AO31+AO30))</f>
        <v>85.77452148043949</v>
      </c>
      <c r="AP42" s="18">
        <f>100*(AP31/(AP31+AP30))</f>
        <v>86.20320327142996</v>
      </c>
      <c r="AQ42" s="18">
        <f t="shared" si="0"/>
        <v>77.31666358586544</v>
      </c>
      <c r="AR42" s="18">
        <f t="shared" si="0"/>
        <v>77.6746445884116</v>
      </c>
      <c r="AS42" s="18">
        <f t="shared" si="0"/>
        <v>77.45960200921533</v>
      </c>
      <c r="AT42" s="18">
        <f t="shared" si="0"/>
        <v>76.28319202326293</v>
      </c>
      <c r="AU42" s="18">
        <f t="shared" si="0"/>
        <v>83.08319347627325</v>
      </c>
      <c r="AV42" s="18">
        <f t="shared" si="0"/>
        <v>83.004516036881</v>
      </c>
      <c r="AW42" s="18">
        <f t="shared" si="0"/>
        <v>81.38011163380398</v>
      </c>
      <c r="AX42" s="18">
        <f t="shared" si="0"/>
        <v>79.61144792586461</v>
      </c>
      <c r="AY42" s="18">
        <f t="shared" si="0"/>
        <v>61.596774024736334</v>
      </c>
      <c r="AZ42" s="18">
        <f t="shared" si="0"/>
        <v>61.79453621067579</v>
      </c>
    </row>
    <row r="43" ht="15">
      <c r="A43" s="8" t="s">
        <v>126</v>
      </c>
    </row>
  </sheetData>
  <sheetProtection/>
  <mergeCells count="5">
    <mergeCell ref="AQ4:AZ4"/>
    <mergeCell ref="AE4:AP4"/>
    <mergeCell ref="B4:K4"/>
    <mergeCell ref="L4:U4"/>
    <mergeCell ref="V4:A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0.8515625" style="41" customWidth="1"/>
    <col min="2" max="5" width="7.7109375" style="41" customWidth="1"/>
    <col min="6" max="6" width="9.00390625" style="41" customWidth="1"/>
    <col min="7" max="16384" width="9.140625" style="41" customWidth="1"/>
  </cols>
  <sheetData>
    <row r="1" s="49" customFormat="1" ht="9.75">
      <c r="A1" s="49" t="s">
        <v>178</v>
      </c>
    </row>
    <row r="2" s="49" customFormat="1" ht="9.75">
      <c r="A2" s="49" t="s">
        <v>179</v>
      </c>
    </row>
    <row r="3" spans="1:6" ht="35.25" customHeight="1">
      <c r="A3" s="48" t="s">
        <v>189</v>
      </c>
      <c r="B3" s="48"/>
      <c r="C3" s="48"/>
      <c r="D3" s="48"/>
      <c r="E3" s="48"/>
      <c r="F3" s="48"/>
    </row>
    <row r="4" spans="1:6" ht="33" customHeight="1">
      <c r="A4" s="47"/>
      <c r="B4" s="46" t="s">
        <v>188</v>
      </c>
      <c r="C4" s="46" t="s">
        <v>187</v>
      </c>
      <c r="D4" s="46" t="s">
        <v>186</v>
      </c>
      <c r="E4" s="46" t="s">
        <v>185</v>
      </c>
      <c r="F4" s="45" t="s">
        <v>184</v>
      </c>
    </row>
    <row r="5" spans="1:6" ht="17.25">
      <c r="A5" s="41" t="s">
        <v>183</v>
      </c>
      <c r="B5" s="44">
        <v>-0.01</v>
      </c>
      <c r="C5" s="44">
        <v>-0.01</v>
      </c>
      <c r="D5" s="44">
        <v>0.9</v>
      </c>
      <c r="E5" s="44">
        <v>0.02</v>
      </c>
      <c r="F5" s="44">
        <v>0.16</v>
      </c>
    </row>
    <row r="6" spans="1:6" ht="17.25">
      <c r="A6" s="41" t="s">
        <v>182</v>
      </c>
      <c r="B6" s="44">
        <v>0</v>
      </c>
      <c r="C6" s="44">
        <v>0</v>
      </c>
      <c r="D6" s="44">
        <v>0</v>
      </c>
      <c r="E6" s="44">
        <v>0</v>
      </c>
      <c r="F6" s="44">
        <v>0.04</v>
      </c>
    </row>
    <row r="7" spans="1:6" ht="17.25">
      <c r="A7" s="41" t="s">
        <v>181</v>
      </c>
      <c r="B7" s="44">
        <v>0.01</v>
      </c>
      <c r="C7" s="44">
        <v>0.01</v>
      </c>
      <c r="D7" s="44">
        <v>0.41</v>
      </c>
      <c r="E7" s="44">
        <v>0</v>
      </c>
      <c r="F7" s="44">
        <v>0.15</v>
      </c>
    </row>
    <row r="8" spans="1:6" ht="17.25">
      <c r="A8" s="41" t="s">
        <v>180</v>
      </c>
      <c r="B8" s="44">
        <v>0.01</v>
      </c>
      <c r="C8" s="44">
        <v>0.01</v>
      </c>
      <c r="D8" s="44">
        <v>0.12</v>
      </c>
      <c r="E8" s="44">
        <v>0</v>
      </c>
      <c r="F8" s="44">
        <v>0.27</v>
      </c>
    </row>
    <row r="9" spans="1:6" ht="15">
      <c r="A9" s="43" t="s">
        <v>31</v>
      </c>
      <c r="B9" s="42">
        <v>0.02</v>
      </c>
      <c r="C9" s="42">
        <v>0.02</v>
      </c>
      <c r="D9" s="42">
        <v>-2.1</v>
      </c>
      <c r="E9" s="42">
        <v>0.04</v>
      </c>
      <c r="F9" s="42">
        <v>0.07</v>
      </c>
    </row>
  </sheetData>
  <sheetProtection/>
  <mergeCells count="1">
    <mergeCell ref="A3:F3"/>
  </mergeCells>
  <printOptions horizontalCentered="1"/>
  <pageMargins left="1.2598425196850394" right="1.2598425196850394" top="0.984251968503937" bottom="0.984251968503937" header="0.5118110236220472" footer="0.5118110236220472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Q17" sqref="Q17"/>
    </sheetView>
  </sheetViews>
  <sheetFormatPr defaultColWidth="10.7109375" defaultRowHeight="12.75"/>
  <cols>
    <col min="1" max="1" width="8.7109375" style="50" customWidth="1"/>
    <col min="2" max="3" width="7.00390625" style="50" customWidth="1"/>
    <col min="4" max="4" width="6.8515625" style="50" customWidth="1"/>
    <col min="5" max="5" width="2.7109375" style="52" customWidth="1"/>
    <col min="6" max="6" width="6.7109375" style="51" customWidth="1"/>
    <col min="7" max="7" width="0.85546875" style="50" customWidth="1"/>
    <col min="8" max="8" width="6.7109375" style="50" customWidth="1"/>
    <col min="9" max="9" width="3.421875" style="52" customWidth="1"/>
    <col min="10" max="10" width="6.7109375" style="51" customWidth="1"/>
    <col min="11" max="11" width="0.85546875" style="50" customWidth="1"/>
    <col min="12" max="12" width="6.7109375" style="50" customWidth="1"/>
    <col min="13" max="13" width="2.28125" style="52" customWidth="1"/>
    <col min="14" max="14" width="6.7109375" style="51" customWidth="1"/>
    <col min="15" max="16384" width="10.7109375" style="50" customWidth="1"/>
  </cols>
  <sheetData>
    <row r="1" s="71" customFormat="1" ht="9.75">
      <c r="A1" s="71" t="s">
        <v>178</v>
      </c>
    </row>
    <row r="2" s="71" customFormat="1" ht="9.75">
      <c r="A2" s="71" t="s">
        <v>179</v>
      </c>
    </row>
    <row r="3" spans="1:14" ht="39" customHeight="1">
      <c r="A3" s="70" t="s">
        <v>224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7.25">
      <c r="A4" s="68" t="s">
        <v>8</v>
      </c>
      <c r="B4" s="68" t="s">
        <v>182</v>
      </c>
      <c r="C4" s="68" t="s">
        <v>223</v>
      </c>
      <c r="D4" s="67" t="s">
        <v>222</v>
      </c>
      <c r="E4" s="67"/>
      <c r="F4" s="67"/>
      <c r="G4" s="68"/>
      <c r="H4" s="67" t="s">
        <v>221</v>
      </c>
      <c r="I4" s="67"/>
      <c r="J4" s="67"/>
      <c r="K4" s="68"/>
      <c r="L4" s="67" t="s">
        <v>220</v>
      </c>
      <c r="M4" s="67"/>
      <c r="N4" s="67"/>
    </row>
    <row r="5" spans="1:14" ht="15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>
      <c r="A6" s="50" t="s">
        <v>108</v>
      </c>
      <c r="B6" s="62">
        <v>43.046935000000005</v>
      </c>
      <c r="C6" s="62">
        <v>57.478165000000004</v>
      </c>
      <c r="D6" s="62">
        <v>0.5543330714846793</v>
      </c>
      <c r="E6" s="52" t="s">
        <v>191</v>
      </c>
      <c r="F6" s="61">
        <v>0.497</v>
      </c>
      <c r="G6" s="62"/>
      <c r="H6" s="62">
        <v>0.38263990869880793</v>
      </c>
      <c r="I6" s="52" t="s">
        <v>191</v>
      </c>
      <c r="J6" s="61">
        <v>0.564</v>
      </c>
      <c r="K6" s="62"/>
      <c r="L6" s="62">
        <v>0.2748906805684488</v>
      </c>
      <c r="M6" s="52" t="s">
        <v>191</v>
      </c>
      <c r="N6" s="61">
        <v>0.616</v>
      </c>
    </row>
    <row r="7" spans="1:14" ht="15">
      <c r="A7" s="50" t="s">
        <v>219</v>
      </c>
      <c r="B7" s="62">
        <v>44.776675</v>
      </c>
      <c r="C7" s="62">
        <v>54.819375</v>
      </c>
      <c r="D7" s="62">
        <v>0.41933307148467946</v>
      </c>
      <c r="E7" s="52" t="s">
        <v>191</v>
      </c>
      <c r="F7" s="61">
        <v>0</v>
      </c>
      <c r="G7" s="62"/>
      <c r="H7" s="62">
        <v>0.2696399086988084</v>
      </c>
      <c r="I7" s="52" t="s">
        <v>191</v>
      </c>
      <c r="J7" s="61">
        <v>0.291</v>
      </c>
      <c r="K7" s="62"/>
      <c r="L7" s="62">
        <v>0.1758906805684486</v>
      </c>
      <c r="M7" s="52" t="s">
        <v>191</v>
      </c>
      <c r="N7" s="61">
        <v>0</v>
      </c>
    </row>
    <row r="8" spans="1:14" ht="15">
      <c r="A8" s="50" t="s">
        <v>218</v>
      </c>
      <c r="B8" s="62">
        <v>42.707285</v>
      </c>
      <c r="C8" s="62">
        <v>58.137595000000005</v>
      </c>
      <c r="D8" s="62">
        <v>0.6013330714846798</v>
      </c>
      <c r="E8" s="52" t="s">
        <v>191</v>
      </c>
      <c r="F8" s="61">
        <v>0.487</v>
      </c>
      <c r="G8" s="62"/>
      <c r="H8" s="62">
        <v>0.42463990869880774</v>
      </c>
      <c r="I8" s="52" t="s">
        <v>191</v>
      </c>
      <c r="J8" s="61">
        <v>0.546</v>
      </c>
      <c r="K8" s="62"/>
      <c r="L8" s="62">
        <v>0.31289068056844904</v>
      </c>
      <c r="M8" s="52" t="s">
        <v>191</v>
      </c>
      <c r="N8" s="61">
        <v>0.599</v>
      </c>
    </row>
    <row r="9" spans="1:14" ht="15">
      <c r="A9" s="50" t="s">
        <v>217</v>
      </c>
      <c r="B9" s="62">
        <v>44.303385000000006</v>
      </c>
      <c r="C9" s="62">
        <v>55.324889999999996</v>
      </c>
      <c r="D9" s="62">
        <v>0.2973330714846796</v>
      </c>
      <c r="E9" s="52" t="s">
        <v>191</v>
      </c>
      <c r="F9" s="61">
        <v>0.576</v>
      </c>
      <c r="G9" s="62"/>
      <c r="H9" s="62">
        <v>0.14463990869880838</v>
      </c>
      <c r="I9" s="52" t="s">
        <v>191</v>
      </c>
      <c r="J9" s="61">
        <v>0.64</v>
      </c>
      <c r="K9" s="62"/>
      <c r="L9" s="62">
        <v>0.0538906805684487</v>
      </c>
      <c r="M9" s="52" t="s">
        <v>191</v>
      </c>
      <c r="N9" s="61">
        <v>0.686</v>
      </c>
    </row>
    <row r="10" spans="1:14" ht="15">
      <c r="A10" s="50" t="s">
        <v>216</v>
      </c>
      <c r="B10" s="62">
        <v>43.03905</v>
      </c>
      <c r="C10" s="62">
        <v>56.587855000000005</v>
      </c>
      <c r="D10" s="62">
        <v>0.5283330714846795</v>
      </c>
      <c r="E10" s="52" t="s">
        <v>191</v>
      </c>
      <c r="F10" s="61">
        <v>0.513</v>
      </c>
      <c r="G10" s="62"/>
      <c r="H10" s="62">
        <v>0.36163990869880713</v>
      </c>
      <c r="I10" s="52" t="s">
        <v>191</v>
      </c>
      <c r="J10" s="61">
        <v>0.58</v>
      </c>
      <c r="K10" s="62"/>
      <c r="L10" s="62">
        <v>0.2578906805684493</v>
      </c>
      <c r="M10" s="52" t="s">
        <v>191</v>
      </c>
      <c r="N10" s="61">
        <v>0.631</v>
      </c>
    </row>
    <row r="11" spans="1:14" ht="15">
      <c r="A11" s="50" t="s">
        <v>215</v>
      </c>
      <c r="B11" s="62">
        <v>42.86157</v>
      </c>
      <c r="C11" s="62">
        <v>56.853134999999995</v>
      </c>
      <c r="D11" s="62">
        <v>0.5363330714846803</v>
      </c>
      <c r="E11" s="52" t="s">
        <v>191</v>
      </c>
      <c r="F11" s="61">
        <v>0.504</v>
      </c>
      <c r="G11" s="62"/>
      <c r="H11" s="62">
        <v>0.3666399086988079</v>
      </c>
      <c r="I11" s="52" t="s">
        <v>191</v>
      </c>
      <c r="J11" s="61">
        <v>0.571</v>
      </c>
      <c r="K11" s="62"/>
      <c r="L11" s="62">
        <v>0.2618906805684489</v>
      </c>
      <c r="M11" s="52" t="s">
        <v>191</v>
      </c>
      <c r="N11" s="61">
        <v>0.623</v>
      </c>
    </row>
    <row r="12" spans="1:14" ht="15">
      <c r="A12" s="50" t="s">
        <v>214</v>
      </c>
      <c r="B12" s="62">
        <v>42.86</v>
      </c>
      <c r="C12" s="62">
        <v>57.46</v>
      </c>
      <c r="D12" s="62">
        <v>0.6273330714846796</v>
      </c>
      <c r="E12" s="52" t="s">
        <v>191</v>
      </c>
      <c r="F12" s="61">
        <v>0.493</v>
      </c>
      <c r="G12" s="62"/>
      <c r="H12" s="62">
        <v>0.45363990869880766</v>
      </c>
      <c r="I12" s="52" t="s">
        <v>191</v>
      </c>
      <c r="J12" s="61">
        <v>0.561</v>
      </c>
      <c r="K12" s="62"/>
      <c r="L12" s="62">
        <v>0.34689068056844974</v>
      </c>
      <c r="M12" s="52" t="s">
        <v>191</v>
      </c>
      <c r="N12" s="61">
        <v>0.615</v>
      </c>
    </row>
    <row r="13" spans="1:14" ht="15">
      <c r="A13" s="50" t="s">
        <v>213</v>
      </c>
      <c r="B13" s="62">
        <v>44.946479999999994</v>
      </c>
      <c r="C13" s="62">
        <v>55.892579999999995</v>
      </c>
      <c r="D13" s="62">
        <v>0.3213330714846787</v>
      </c>
      <c r="E13" s="52" t="s">
        <v>191</v>
      </c>
      <c r="F13" s="61">
        <v>0.58</v>
      </c>
      <c r="G13" s="62"/>
      <c r="H13" s="62">
        <v>0.16963990869880874</v>
      </c>
      <c r="I13" s="52" t="s">
        <v>191</v>
      </c>
      <c r="J13" s="61">
        <v>0.644</v>
      </c>
      <c r="K13" s="62"/>
      <c r="L13" s="62">
        <v>0.08089068056844972</v>
      </c>
      <c r="M13" s="52" t="s">
        <v>191</v>
      </c>
      <c r="N13" s="61">
        <v>0.69</v>
      </c>
    </row>
    <row r="14" spans="1:14" ht="15">
      <c r="A14" s="50" t="s">
        <v>212</v>
      </c>
      <c r="B14" s="62">
        <v>43.338375</v>
      </c>
      <c r="C14" s="62">
        <v>56.378085</v>
      </c>
      <c r="D14" s="62">
        <v>0.5293330714846789</v>
      </c>
      <c r="E14" s="52" t="s">
        <v>191</v>
      </c>
      <c r="F14" s="61">
        <v>0.524</v>
      </c>
      <c r="G14" s="62"/>
      <c r="H14" s="62">
        <v>0.3666399086988079</v>
      </c>
      <c r="I14" s="52" t="s">
        <v>191</v>
      </c>
      <c r="J14" s="61">
        <v>0.591</v>
      </c>
      <c r="K14" s="62"/>
      <c r="L14" s="62">
        <v>0.3</v>
      </c>
      <c r="M14" s="52" t="s">
        <v>191</v>
      </c>
      <c r="N14" s="61">
        <v>0.643</v>
      </c>
    </row>
    <row r="15" spans="1:14" ht="15">
      <c r="A15" s="50" t="s">
        <v>211</v>
      </c>
      <c r="B15" s="62">
        <v>43.046904999999995</v>
      </c>
      <c r="C15" s="62">
        <v>57.041905</v>
      </c>
      <c r="D15" s="62">
        <v>0.6003330714846804</v>
      </c>
      <c r="E15" s="52" t="s">
        <v>191</v>
      </c>
      <c r="F15" s="61">
        <v>0.505</v>
      </c>
      <c r="G15" s="62"/>
      <c r="H15" s="62">
        <v>0.4316399086988074</v>
      </c>
      <c r="I15" s="52" t="s">
        <v>191</v>
      </c>
      <c r="J15" s="61">
        <v>0.573</v>
      </c>
      <c r="K15" s="62"/>
      <c r="L15" s="62">
        <v>0.32889068056844906</v>
      </c>
      <c r="M15" s="52" t="s">
        <v>191</v>
      </c>
      <c r="N15" s="61">
        <v>0.626</v>
      </c>
    </row>
    <row r="16" spans="1:14" ht="15">
      <c r="A16" s="50" t="s">
        <v>210</v>
      </c>
      <c r="B16" s="62">
        <v>44.458515</v>
      </c>
      <c r="C16" s="62">
        <v>53.86875499999999</v>
      </c>
      <c r="D16" s="62">
        <v>0.2173330714846795</v>
      </c>
      <c r="E16" s="52" t="s">
        <v>191</v>
      </c>
      <c r="F16" s="61">
        <v>0.617</v>
      </c>
      <c r="G16" s="62"/>
      <c r="H16" s="62">
        <v>0.0746399086988081</v>
      </c>
      <c r="I16" s="52" t="s">
        <v>191</v>
      </c>
      <c r="J16" s="61">
        <v>0.679</v>
      </c>
      <c r="K16" s="62"/>
      <c r="L16" s="62">
        <v>-0.007109319431551242</v>
      </c>
      <c r="M16" s="52" t="s">
        <v>191</v>
      </c>
      <c r="N16" s="61">
        <v>0.722</v>
      </c>
    </row>
    <row r="17" spans="1:14" ht="15">
      <c r="A17" s="50" t="s">
        <v>95</v>
      </c>
      <c r="B17" s="62">
        <v>44.3643</v>
      </c>
      <c r="C17" s="62">
        <v>55.84153</v>
      </c>
      <c r="D17" s="62">
        <v>0.3503330714846804</v>
      </c>
      <c r="E17" s="52" t="s">
        <v>191</v>
      </c>
      <c r="F17" s="61">
        <v>0.564</v>
      </c>
      <c r="G17" s="62"/>
      <c r="H17" s="62">
        <v>0.19463990869880732</v>
      </c>
      <c r="I17" s="52" t="s">
        <v>191</v>
      </c>
      <c r="J17" s="61">
        <v>0.628</v>
      </c>
      <c r="K17" s="62"/>
      <c r="L17" s="62">
        <v>0.10189068056844874</v>
      </c>
      <c r="M17" s="52" t="s">
        <v>191</v>
      </c>
      <c r="N17" s="61">
        <v>0.676</v>
      </c>
    </row>
    <row r="18" spans="1:14" ht="15">
      <c r="A18" s="50" t="s">
        <v>209</v>
      </c>
      <c r="B18" s="62">
        <v>40.524235000000004</v>
      </c>
      <c r="C18" s="62">
        <v>60.86448</v>
      </c>
      <c r="D18" s="62">
        <v>0.9263330714846791</v>
      </c>
      <c r="E18" s="52" t="s">
        <v>191</v>
      </c>
      <c r="F18" s="61">
        <v>0.409</v>
      </c>
      <c r="G18" s="62"/>
      <c r="H18" s="62">
        <v>0.7336399086988088</v>
      </c>
      <c r="I18" s="52" t="s">
        <v>191</v>
      </c>
      <c r="J18" s="61">
        <v>0.476</v>
      </c>
      <c r="K18" s="62"/>
      <c r="L18" s="62">
        <v>0.65</v>
      </c>
      <c r="M18" s="52" t="s">
        <v>191</v>
      </c>
      <c r="N18" s="61">
        <v>0.409</v>
      </c>
    </row>
    <row r="19" spans="1:14" ht="15">
      <c r="A19" s="50" t="s">
        <v>208</v>
      </c>
      <c r="B19" s="62">
        <v>40.989540000000005</v>
      </c>
      <c r="C19" s="62">
        <v>59.943799999999996</v>
      </c>
      <c r="D19" s="62">
        <v>0.78</v>
      </c>
      <c r="E19" s="52" t="s">
        <v>191</v>
      </c>
      <c r="F19" s="61">
        <v>0.409</v>
      </c>
      <c r="G19" s="62"/>
      <c r="H19" s="62">
        <v>0.65</v>
      </c>
      <c r="I19" s="52" t="s">
        <v>191</v>
      </c>
      <c r="J19" s="61">
        <v>0.566</v>
      </c>
      <c r="K19" s="62"/>
      <c r="L19" s="62">
        <v>0.55</v>
      </c>
      <c r="M19" s="52" t="s">
        <v>191</v>
      </c>
      <c r="N19" s="61">
        <v>0.617</v>
      </c>
    </row>
    <row r="20" spans="1:14" ht="15">
      <c r="A20" s="50" t="s">
        <v>207</v>
      </c>
      <c r="B20" s="62">
        <v>39.981</v>
      </c>
      <c r="C20" s="62">
        <v>61.586805</v>
      </c>
      <c r="D20" s="62">
        <v>0.9713330714846791</v>
      </c>
      <c r="E20" s="52" t="s">
        <v>191</v>
      </c>
      <c r="F20" s="61">
        <v>0.394</v>
      </c>
      <c r="G20" s="62"/>
      <c r="H20" s="62">
        <v>0.7746399086988074</v>
      </c>
      <c r="I20" s="52" t="s">
        <v>191</v>
      </c>
      <c r="J20" s="61">
        <v>0.46</v>
      </c>
      <c r="K20" s="62"/>
      <c r="L20" s="62">
        <v>0.68</v>
      </c>
      <c r="M20" s="52" t="s">
        <v>191</v>
      </c>
      <c r="N20" s="61">
        <v>0.518</v>
      </c>
    </row>
    <row r="21" spans="1:14" ht="15">
      <c r="A21" s="64" t="s">
        <v>193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ht="15">
      <c r="A22" s="50" t="s">
        <v>206</v>
      </c>
      <c r="B22" s="62">
        <v>45.271185</v>
      </c>
      <c r="C22" s="62">
        <v>53.555925</v>
      </c>
      <c r="D22" s="62">
        <v>0.05433307148467925</v>
      </c>
      <c r="E22" s="52" t="s">
        <v>191</v>
      </c>
      <c r="F22" s="61">
        <v>0.662</v>
      </c>
      <c r="G22" s="62"/>
      <c r="H22" s="62">
        <v>-0.07936009130119182</v>
      </c>
      <c r="I22" s="52" t="s">
        <v>191</v>
      </c>
      <c r="J22" s="61">
        <v>0.72</v>
      </c>
      <c r="K22" s="62"/>
      <c r="L22" s="62">
        <v>-0.11</v>
      </c>
      <c r="M22" s="52" t="s">
        <v>191</v>
      </c>
      <c r="N22" s="61">
        <v>0.615</v>
      </c>
    </row>
    <row r="23" spans="1:14" ht="15">
      <c r="A23" s="50" t="s">
        <v>205</v>
      </c>
      <c r="B23" s="62">
        <v>46.36349</v>
      </c>
      <c r="C23" s="62">
        <v>53.25148</v>
      </c>
      <c r="D23" s="62">
        <v>-0.1316669285153207</v>
      </c>
      <c r="E23" s="52" t="s">
        <v>191</v>
      </c>
      <c r="F23" s="61">
        <v>0.725</v>
      </c>
      <c r="G23" s="62"/>
      <c r="H23" s="62">
        <v>-0.25236009130119186</v>
      </c>
      <c r="I23" s="52" t="s">
        <v>191</v>
      </c>
      <c r="J23" s="61">
        <v>0.777</v>
      </c>
      <c r="K23" s="62"/>
      <c r="L23" s="62">
        <v>-0.3161093194315505</v>
      </c>
      <c r="M23" s="52" t="s">
        <v>191</v>
      </c>
      <c r="N23" s="61">
        <v>0.808</v>
      </c>
    </row>
    <row r="24" spans="1:14" ht="15">
      <c r="A24" s="50" t="s">
        <v>109</v>
      </c>
      <c r="B24" s="62">
        <v>44.618365</v>
      </c>
      <c r="C24" s="62">
        <v>55.316720000000004</v>
      </c>
      <c r="D24" s="62">
        <v>0.2433330714846793</v>
      </c>
      <c r="E24" s="52" t="s">
        <v>191</v>
      </c>
      <c r="F24" s="61">
        <v>0.587</v>
      </c>
      <c r="G24" s="62"/>
      <c r="H24" s="62">
        <v>0.09363990869880823</v>
      </c>
      <c r="I24" s="52" t="s">
        <v>191</v>
      </c>
      <c r="J24" s="61">
        <v>0.65</v>
      </c>
      <c r="K24" s="62"/>
      <c r="L24" s="62">
        <v>0.004890680568449213</v>
      </c>
      <c r="M24" s="52" t="s">
        <v>191</v>
      </c>
      <c r="N24" s="61">
        <v>0.695</v>
      </c>
    </row>
    <row r="25" spans="1:14" ht="15">
      <c r="A25" s="50" t="s">
        <v>57</v>
      </c>
      <c r="B25" s="62">
        <v>47.089675</v>
      </c>
      <c r="C25" s="62">
        <v>51.494175</v>
      </c>
      <c r="D25" s="62">
        <v>-0.28366692851531994</v>
      </c>
      <c r="E25" s="52" t="s">
        <v>191</v>
      </c>
      <c r="F25" s="61">
        <v>0.862</v>
      </c>
      <c r="G25" s="62"/>
      <c r="H25" s="62">
        <v>-0.38536009130119275</v>
      </c>
      <c r="I25" s="52" t="s">
        <v>191</v>
      </c>
      <c r="J25" s="61">
        <v>0.91</v>
      </c>
      <c r="K25" s="62"/>
      <c r="L25" s="62">
        <v>-0.4361093194315515</v>
      </c>
      <c r="M25" s="52" t="s">
        <v>191</v>
      </c>
      <c r="N25" s="61">
        <v>0.935</v>
      </c>
    </row>
    <row r="26" spans="1:14" ht="15">
      <c r="A26" s="50" t="s">
        <v>11</v>
      </c>
      <c r="B26" s="62">
        <v>47.94979</v>
      </c>
      <c r="C26" s="62">
        <v>50.92832</v>
      </c>
      <c r="D26" s="62">
        <v>-0.48766692851532056</v>
      </c>
      <c r="E26" s="52" t="s">
        <v>191</v>
      </c>
      <c r="F26" s="61">
        <v>0.879</v>
      </c>
      <c r="G26" s="62"/>
      <c r="H26" s="62">
        <v>-0.5783600913011924</v>
      </c>
      <c r="I26" s="52" t="s">
        <v>191</v>
      </c>
      <c r="J26" s="61">
        <v>0.914</v>
      </c>
      <c r="K26" s="62"/>
      <c r="L26" s="62">
        <v>-0.6211093194315502</v>
      </c>
      <c r="M26" s="52" t="s">
        <v>191</v>
      </c>
      <c r="N26" s="61">
        <v>0.927</v>
      </c>
    </row>
    <row r="27" spans="1:14" ht="15">
      <c r="A27" s="50" t="s">
        <v>204</v>
      </c>
      <c r="B27" s="62">
        <v>47.386224999999996</v>
      </c>
      <c r="C27" s="62">
        <v>52.017705</v>
      </c>
      <c r="D27" s="62">
        <v>-0.4056669285153198</v>
      </c>
      <c r="E27" s="52" t="s">
        <v>191</v>
      </c>
      <c r="F27" s="61">
        <v>0.837</v>
      </c>
      <c r="G27" s="62"/>
      <c r="H27" s="62">
        <v>-0.5033600913011913</v>
      </c>
      <c r="I27" s="52" t="s">
        <v>191</v>
      </c>
      <c r="J27" s="61">
        <v>0.877</v>
      </c>
      <c r="K27" s="62"/>
      <c r="L27" s="62">
        <v>-0.55110931943155</v>
      </c>
      <c r="M27" s="52" t="s">
        <v>191</v>
      </c>
      <c r="N27" s="61">
        <v>0.895</v>
      </c>
    </row>
    <row r="28" spans="1:14" ht="15">
      <c r="A28" s="50" t="s">
        <v>203</v>
      </c>
      <c r="B28" s="62">
        <v>44.30791</v>
      </c>
      <c r="C28" s="62">
        <v>55.30946</v>
      </c>
      <c r="D28" s="62">
        <v>0.3573330714846801</v>
      </c>
      <c r="E28" s="52" t="s">
        <v>191</v>
      </c>
      <c r="F28" s="61">
        <v>0.573</v>
      </c>
      <c r="G28" s="62"/>
      <c r="H28" s="62">
        <v>0.20563990869880833</v>
      </c>
      <c r="I28" s="52" t="s">
        <v>191</v>
      </c>
      <c r="J28" s="61">
        <v>0.638</v>
      </c>
      <c r="K28" s="62"/>
      <c r="L28" s="62">
        <v>0.11489068056844864</v>
      </c>
      <c r="M28" s="52" t="s">
        <v>191</v>
      </c>
      <c r="N28" s="61">
        <v>0.685</v>
      </c>
    </row>
    <row r="29" spans="1:14" ht="15">
      <c r="A29" s="50" t="s">
        <v>202</v>
      </c>
      <c r="B29" s="62">
        <v>43.14472</v>
      </c>
      <c r="C29" s="62">
        <v>55.173345</v>
      </c>
      <c r="D29" s="62">
        <v>0.46033307148467983</v>
      </c>
      <c r="E29" s="52" t="s">
        <v>191</v>
      </c>
      <c r="F29" s="61">
        <v>0.543</v>
      </c>
      <c r="G29" s="62"/>
      <c r="H29" s="62">
        <v>0.3016399086988084</v>
      </c>
      <c r="I29" s="52" t="s">
        <v>191</v>
      </c>
      <c r="J29" s="61">
        <v>0.61</v>
      </c>
      <c r="K29" s="62"/>
      <c r="L29" s="62">
        <v>0.2048906805684485</v>
      </c>
      <c r="M29" s="52" t="s">
        <v>191</v>
      </c>
      <c r="N29" s="61">
        <v>0.66</v>
      </c>
    </row>
    <row r="30" spans="1:14" ht="15">
      <c r="A30" s="50" t="s">
        <v>201</v>
      </c>
      <c r="B30" s="62">
        <v>44.28636</v>
      </c>
      <c r="C30" s="62">
        <v>55.56064</v>
      </c>
      <c r="D30" s="62">
        <v>0.34333307148467895</v>
      </c>
      <c r="E30" s="52" t="s">
        <v>191</v>
      </c>
      <c r="F30" s="61">
        <v>0.568</v>
      </c>
      <c r="G30" s="62"/>
      <c r="H30" s="62">
        <v>0.1896399086988083</v>
      </c>
      <c r="I30" s="52" t="s">
        <v>191</v>
      </c>
      <c r="J30" s="61">
        <v>0.633</v>
      </c>
      <c r="K30" s="62"/>
      <c r="L30" s="62">
        <v>0.09789068056844918</v>
      </c>
      <c r="M30" s="52" t="s">
        <v>191</v>
      </c>
      <c r="N30" s="61">
        <v>0.68</v>
      </c>
    </row>
    <row r="31" spans="1:14" ht="15">
      <c r="A31" s="66" t="s">
        <v>200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5">
      <c r="A32" s="50" t="s">
        <v>199</v>
      </c>
      <c r="B32" s="62">
        <v>39.731480000000005</v>
      </c>
      <c r="C32" s="62">
        <v>61.19256</v>
      </c>
      <c r="D32" s="62">
        <v>1.0173330714846802</v>
      </c>
      <c r="E32" s="52" t="s">
        <v>191</v>
      </c>
      <c r="F32" s="61">
        <v>0.398</v>
      </c>
      <c r="G32" s="62"/>
      <c r="H32" s="62">
        <v>0.8246399086988081</v>
      </c>
      <c r="I32" s="52" t="s">
        <v>191</v>
      </c>
      <c r="J32" s="61">
        <v>0.465</v>
      </c>
      <c r="K32" s="62"/>
      <c r="L32" s="62">
        <v>0.6978906805684488</v>
      </c>
      <c r="M32" s="52" t="s">
        <v>191</v>
      </c>
      <c r="N32" s="61">
        <v>0.523</v>
      </c>
    </row>
    <row r="33" spans="1:14" ht="15">
      <c r="A33" s="50" t="s">
        <v>198</v>
      </c>
      <c r="B33" s="62">
        <v>39.729485</v>
      </c>
      <c r="C33" s="62">
        <v>61.624340000000004</v>
      </c>
      <c r="D33" s="62">
        <v>1.0383330714846792</v>
      </c>
      <c r="E33" s="52" t="s">
        <v>191</v>
      </c>
      <c r="F33" s="51">
        <v>0.395</v>
      </c>
      <c r="G33" s="62"/>
      <c r="H33" s="62">
        <v>0.8446399086988077</v>
      </c>
      <c r="I33" s="52" t="s">
        <v>191</v>
      </c>
      <c r="J33" s="61">
        <v>0.462</v>
      </c>
      <c r="K33" s="62"/>
      <c r="L33" s="62">
        <v>0.7178906805684484</v>
      </c>
      <c r="M33" s="52" t="s">
        <v>191</v>
      </c>
      <c r="N33" s="61">
        <v>0.52</v>
      </c>
    </row>
    <row r="34" spans="1:14" ht="15">
      <c r="A34" s="50" t="s">
        <v>197</v>
      </c>
      <c r="B34" s="62">
        <v>39.934595</v>
      </c>
      <c r="C34" s="62">
        <v>61.145520000000005</v>
      </c>
      <c r="D34" s="62">
        <v>1.019333071484679</v>
      </c>
      <c r="E34" s="52" t="s">
        <v>191</v>
      </c>
      <c r="F34" s="61">
        <v>0.402</v>
      </c>
      <c r="G34" s="62"/>
      <c r="H34" s="62">
        <v>0.8286399086988077</v>
      </c>
      <c r="I34" s="52" t="s">
        <v>191</v>
      </c>
      <c r="J34" s="61">
        <v>0.469</v>
      </c>
      <c r="K34" s="62"/>
      <c r="L34" s="62">
        <v>0.7028906805684496</v>
      </c>
      <c r="M34" s="52" t="s">
        <v>191</v>
      </c>
      <c r="N34" s="61">
        <v>0.528</v>
      </c>
    </row>
    <row r="35" spans="1:14" ht="15">
      <c r="A35" s="50" t="s">
        <v>196</v>
      </c>
      <c r="B35" s="62">
        <v>38.65965</v>
      </c>
      <c r="C35" s="62">
        <v>61.847269999999995</v>
      </c>
      <c r="D35" s="62">
        <v>1.1323330714846804</v>
      </c>
      <c r="E35" s="52" t="s">
        <v>191</v>
      </c>
      <c r="F35" s="61">
        <v>0.385</v>
      </c>
      <c r="G35" s="62"/>
      <c r="H35" s="62">
        <v>0.9386399086988071</v>
      </c>
      <c r="I35" s="52" t="s">
        <v>191</v>
      </c>
      <c r="J35" s="61">
        <v>0.451</v>
      </c>
      <c r="K35" s="62"/>
      <c r="L35" s="62">
        <v>0.8108906805684502</v>
      </c>
      <c r="M35" s="52" t="s">
        <v>191</v>
      </c>
      <c r="N35" s="61">
        <v>0.51</v>
      </c>
    </row>
    <row r="36" spans="1:14" ht="15">
      <c r="A36" s="50" t="s">
        <v>195</v>
      </c>
      <c r="B36" s="62">
        <v>39.639545</v>
      </c>
      <c r="C36" s="62">
        <v>61.387069999999994</v>
      </c>
      <c r="D36" s="62">
        <v>1.0533330714846798</v>
      </c>
      <c r="E36" s="52" t="s">
        <v>191</v>
      </c>
      <c r="F36" s="61">
        <v>0.398</v>
      </c>
      <c r="G36" s="62"/>
      <c r="H36" s="62">
        <v>0.8616399086988071</v>
      </c>
      <c r="I36" s="52" t="s">
        <v>191</v>
      </c>
      <c r="J36" s="61">
        <v>0.465</v>
      </c>
      <c r="K36" s="62"/>
      <c r="L36" s="62">
        <v>0.7368906805684485</v>
      </c>
      <c r="M36" s="52" t="s">
        <v>191</v>
      </c>
      <c r="N36" s="61">
        <v>0.524</v>
      </c>
    </row>
    <row r="37" spans="1:14" ht="15">
      <c r="A37" s="51">
        <v>2108</v>
      </c>
      <c r="B37" s="62">
        <v>38.876495</v>
      </c>
      <c r="C37" s="62">
        <v>62.457475</v>
      </c>
      <c r="D37" s="62">
        <v>1.1333330714846799</v>
      </c>
      <c r="E37" s="52" t="s">
        <v>191</v>
      </c>
      <c r="F37" s="61">
        <v>0.381</v>
      </c>
      <c r="G37" s="62"/>
      <c r="H37" s="62">
        <v>0.9386399086988071</v>
      </c>
      <c r="I37" s="52" t="s">
        <v>191</v>
      </c>
      <c r="J37" s="61">
        <v>0.447</v>
      </c>
      <c r="K37" s="62"/>
      <c r="L37" s="62">
        <v>0.8088906805684495</v>
      </c>
      <c r="M37" s="52" t="s">
        <v>191</v>
      </c>
      <c r="N37" s="61">
        <v>0.505</v>
      </c>
    </row>
    <row r="38" spans="1:14" ht="15">
      <c r="A38" s="50" t="s">
        <v>194</v>
      </c>
      <c r="B38" s="62">
        <v>38.827470000000005</v>
      </c>
      <c r="C38" s="62">
        <v>62.187425000000005</v>
      </c>
      <c r="D38" s="62">
        <v>1.1243330714846795</v>
      </c>
      <c r="E38" s="52" t="s">
        <v>191</v>
      </c>
      <c r="F38" s="61">
        <v>0.382</v>
      </c>
      <c r="G38" s="62"/>
      <c r="H38" s="62">
        <v>0.9286399086988073</v>
      </c>
      <c r="I38" s="52" t="s">
        <v>191</v>
      </c>
      <c r="J38" s="61">
        <v>0.448</v>
      </c>
      <c r="K38" s="62"/>
      <c r="L38" s="62">
        <v>0.7998906805684491</v>
      </c>
      <c r="M38" s="52" t="s">
        <v>191</v>
      </c>
      <c r="N38" s="61">
        <v>0.506</v>
      </c>
    </row>
    <row r="39" spans="1:14" ht="15">
      <c r="A39" s="64" t="s">
        <v>193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5">
      <c r="A40" s="50" t="s">
        <v>61</v>
      </c>
      <c r="B40" s="62">
        <v>43.502669999999995</v>
      </c>
      <c r="C40" s="62">
        <v>56.4037</v>
      </c>
      <c r="D40" s="62">
        <v>0.4823330714846801</v>
      </c>
      <c r="E40" s="52" t="s">
        <v>191</v>
      </c>
      <c r="F40" s="61">
        <v>0.528</v>
      </c>
      <c r="G40" s="62"/>
      <c r="H40" s="62">
        <v>0.31863990869880787</v>
      </c>
      <c r="I40" s="52" t="s">
        <v>191</v>
      </c>
      <c r="J40" s="61">
        <v>0.594</v>
      </c>
      <c r="K40" s="62"/>
      <c r="L40" s="62">
        <v>0.21889068056844962</v>
      </c>
      <c r="M40" s="52" t="s">
        <v>191</v>
      </c>
      <c r="N40" s="61">
        <v>0.645</v>
      </c>
    </row>
    <row r="41" spans="1:14" ht="15">
      <c r="A41" s="50" t="s">
        <v>192</v>
      </c>
      <c r="B41" s="62">
        <v>43.144239999999996</v>
      </c>
      <c r="C41" s="62">
        <v>57.22663</v>
      </c>
      <c r="D41" s="62">
        <v>0.5553330714846787</v>
      </c>
      <c r="E41" s="52" t="s">
        <v>191</v>
      </c>
      <c r="F41" s="61">
        <v>0.503</v>
      </c>
      <c r="G41" s="62"/>
      <c r="H41" s="62">
        <v>0.3866399086988075</v>
      </c>
      <c r="I41" s="52" t="s">
        <v>191</v>
      </c>
      <c r="J41" s="61">
        <v>0.57</v>
      </c>
      <c r="K41" s="62"/>
      <c r="L41" s="62">
        <v>0.280890680568449</v>
      </c>
      <c r="M41" s="52" t="s">
        <v>191</v>
      </c>
      <c r="N41" s="61">
        <v>0.623</v>
      </c>
    </row>
    <row r="42" spans="1:14" ht="15">
      <c r="A42" s="50" t="s">
        <v>131</v>
      </c>
      <c r="B42" s="62">
        <v>43.495965</v>
      </c>
      <c r="C42" s="62">
        <v>56.816355</v>
      </c>
      <c r="D42" s="62">
        <v>0.5303330714846801</v>
      </c>
      <c r="E42" s="52" t="s">
        <v>191</v>
      </c>
      <c r="F42" s="61">
        <v>0.52</v>
      </c>
      <c r="G42" s="62"/>
      <c r="H42" s="62">
        <v>0.36463990869880725</v>
      </c>
      <c r="I42" s="52" t="s">
        <v>191</v>
      </c>
      <c r="J42" s="61">
        <v>0.586</v>
      </c>
      <c r="K42" s="62"/>
      <c r="L42" s="62">
        <v>0.26389068056844955</v>
      </c>
      <c r="M42" s="52" t="s">
        <v>191</v>
      </c>
      <c r="N42" s="61">
        <v>0.638</v>
      </c>
    </row>
    <row r="43" spans="1:14" ht="15">
      <c r="A43" s="60" t="s">
        <v>62</v>
      </c>
      <c r="B43" s="59">
        <v>44.052769999999995</v>
      </c>
      <c r="C43" s="59">
        <v>56.226085</v>
      </c>
      <c r="D43" s="59">
        <v>0.41333307148467924</v>
      </c>
      <c r="E43" s="58" t="s">
        <v>191</v>
      </c>
      <c r="F43" s="57">
        <v>0.546</v>
      </c>
      <c r="G43" s="59"/>
      <c r="H43" s="59">
        <v>0.2546399086988078</v>
      </c>
      <c r="I43" s="58" t="s">
        <v>191</v>
      </c>
      <c r="J43" s="57">
        <v>0.612</v>
      </c>
      <c r="K43" s="59"/>
      <c r="L43" s="59">
        <v>0.15889068056844913</v>
      </c>
      <c r="M43" s="58" t="s">
        <v>191</v>
      </c>
      <c r="N43" s="57">
        <v>0.661</v>
      </c>
    </row>
    <row r="44" spans="1:14" ht="15">
      <c r="A44" s="56" t="s">
        <v>190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25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</sheetData>
  <sheetProtection/>
  <mergeCells count="9">
    <mergeCell ref="A3:N3"/>
    <mergeCell ref="D4:F4"/>
    <mergeCell ref="H4:J4"/>
    <mergeCell ref="L4:N4"/>
    <mergeCell ref="A44:N47"/>
    <mergeCell ref="A5:N5"/>
    <mergeCell ref="A21:N21"/>
    <mergeCell ref="A31:N31"/>
    <mergeCell ref="A39:N39"/>
  </mergeCells>
  <printOptions horizontalCentered="1"/>
  <pageMargins left="1.04" right="0.48" top="0.984251968503937" bottom="0.4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jordan</cp:lastModifiedBy>
  <dcterms:created xsi:type="dcterms:W3CDTF">2008-05-16T04:08:31Z</dcterms:created>
  <dcterms:modified xsi:type="dcterms:W3CDTF">2019-02-12T03:01:43Z</dcterms:modified>
  <cp:category/>
  <cp:version/>
  <cp:contentType/>
  <cp:contentStatus/>
</cp:coreProperties>
</file>