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enallaz/Documents/Various/Dropbox/Gadolinite - Rhiana Henry/Revision_2020_03-04/Tables/"/>
    </mc:Choice>
  </mc:AlternateContent>
  <xr:revisionPtr revIDLastSave="0" documentId="13_ncr:1_{448B61BA-7D67-3A47-9709-9C0618A3747F}" xr6:coauthVersionLast="45" xr6:coauthVersionMax="45" xr10:uidLastSave="{00000000-0000-0000-0000-000000000000}"/>
  <bookViews>
    <workbookView xWindow="-7220" yWindow="-24460" windowWidth="48720" windowHeight="19380" xr2:uid="{FC21F03B-F97A-3E48-ADA6-43CE5730CC1A}"/>
  </bookViews>
  <sheets>
    <sheet name="LA-ICP-MS all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F5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9" i="1"/>
  <c r="F30" i="1"/>
  <c r="F31" i="1"/>
  <c r="F32" i="1"/>
  <c r="F33" i="1"/>
  <c r="F34" i="1"/>
  <c r="F35" i="1"/>
  <c r="F37" i="1"/>
  <c r="F38" i="1"/>
  <c r="F39" i="1"/>
  <c r="F40" i="1"/>
  <c r="F41" i="1"/>
  <c r="F42" i="1"/>
  <c r="F43" i="1"/>
  <c r="F44" i="1"/>
  <c r="F45" i="1"/>
  <c r="F46" i="1"/>
  <c r="F47" i="1"/>
  <c r="E61" i="1"/>
  <c r="D61" i="1"/>
  <c r="E60" i="1"/>
  <c r="D60" i="1"/>
  <c r="E57" i="1"/>
  <c r="E53" i="1"/>
  <c r="E50" i="1"/>
  <c r="E47" i="1"/>
  <c r="E46" i="1"/>
  <c r="D46" i="1"/>
  <c r="E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E37" i="1"/>
  <c r="D37" i="1"/>
  <c r="E35" i="1"/>
  <c r="D35" i="1"/>
  <c r="E34" i="1"/>
  <c r="D34" i="1"/>
  <c r="E33" i="1"/>
  <c r="D33" i="1"/>
  <c r="E32" i="1"/>
  <c r="D32" i="1"/>
  <c r="E31" i="1"/>
  <c r="D31" i="1"/>
  <c r="E30" i="1"/>
  <c r="E29" i="1"/>
  <c r="D29" i="1"/>
  <c r="E27" i="1"/>
  <c r="D27" i="1"/>
  <c r="E26" i="1"/>
  <c r="D26" i="1"/>
  <c r="E25" i="1"/>
  <c r="D25" i="1"/>
  <c r="E24" i="1"/>
  <c r="D24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5" i="1"/>
  <c r="D5" i="1"/>
  <c r="E4" i="1"/>
  <c r="D4" i="1"/>
</calcChain>
</file>

<file path=xl/sharedStrings.xml><?xml version="1.0" encoding="utf-8"?>
<sst xmlns="http://schemas.openxmlformats.org/spreadsheetml/2006/main" count="409" uniqueCount="208">
  <si>
    <t>Si</t>
  </si>
  <si>
    <t>Th</t>
  </si>
  <si>
    <t>U</t>
  </si>
  <si>
    <t>Fe</t>
  </si>
  <si>
    <t>Ca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</si>
  <si>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</si>
  <si>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</si>
  <si>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</si>
  <si>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</si>
  <si>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</si>
  <si>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</si>
  <si>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</si>
  <si>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</si>
  <si>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</si>
  <si>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</si>
  <si>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</si>
  <si>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</si>
  <si>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</si>
  <si>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</si>
  <si>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Be</t>
  </si>
  <si>
    <t>B</t>
  </si>
  <si>
    <t>Na</t>
  </si>
  <si>
    <t>Mg</t>
  </si>
  <si>
    <t>Al</t>
  </si>
  <si>
    <t>K</t>
  </si>
  <si>
    <t>Sc</t>
  </si>
  <si>
    <t>Ti</t>
  </si>
  <si>
    <t>V</t>
  </si>
  <si>
    <t>Cr</t>
  </si>
  <si>
    <t>Mn</t>
  </si>
  <si>
    <t>Co</t>
  </si>
  <si>
    <t>Ni</t>
  </si>
  <si>
    <t>Cu</t>
  </si>
  <si>
    <t>Zn</t>
  </si>
  <si>
    <t>Ga</t>
  </si>
  <si>
    <t>Rb</t>
  </si>
  <si>
    <t>Sr</t>
  </si>
  <si>
    <t>Zr</t>
  </si>
  <si>
    <t>Nb</t>
  </si>
  <si>
    <t>Mo</t>
  </si>
  <si>
    <t>Sn</t>
  </si>
  <si>
    <t>Cs</t>
  </si>
  <si>
    <t>Ba</t>
  </si>
  <si>
    <t>Li</t>
  </si>
  <si>
    <t>Hf</t>
  </si>
  <si>
    <t>Ta</t>
  </si>
  <si>
    <t>W</t>
  </si>
  <si>
    <t>Pb</t>
  </si>
  <si>
    <t>Bi</t>
  </si>
  <si>
    <t>&lt; 0.05</t>
  </si>
  <si>
    <t>&lt; 31</t>
  </si>
  <si>
    <t>&lt; 51</t>
  </si>
  <si>
    <t>&lt; 34</t>
  </si>
  <si>
    <t>&lt; 42</t>
  </si>
  <si>
    <t>&lt; 36</t>
  </si>
  <si>
    <t>&lt; 38</t>
  </si>
  <si>
    <t>&lt; 27</t>
  </si>
  <si>
    <t>&lt; 30</t>
  </si>
  <si>
    <t>&lt; 32</t>
  </si>
  <si>
    <t>&lt; 22</t>
  </si>
  <si>
    <t>&lt; 33</t>
  </si>
  <si>
    <t>&lt; 37</t>
  </si>
  <si>
    <t>&lt; 26</t>
  </si>
  <si>
    <t>&lt; 15</t>
  </si>
  <si>
    <t>&lt; 18</t>
  </si>
  <si>
    <t>&lt; 17</t>
  </si>
  <si>
    <t>&lt; 2</t>
  </si>
  <si>
    <t>&lt; 1.3</t>
  </si>
  <si>
    <t>&lt; 1.1</t>
  </si>
  <si>
    <t>&lt; 1.0</t>
  </si>
  <si>
    <t>&lt; 1.4</t>
  </si>
  <si>
    <t>&lt; 1.2</t>
  </si>
  <si>
    <t>&lt; 1.7</t>
  </si>
  <si>
    <t>&lt; 1.5</t>
  </si>
  <si>
    <t>&lt; 0.37</t>
  </si>
  <si>
    <t>&lt; 0.39</t>
  </si>
  <si>
    <t>&lt; 0.40</t>
  </si>
  <si>
    <t>&lt; 0.32</t>
  </si>
  <si>
    <t>&lt; 0.33</t>
  </si>
  <si>
    <t>&lt; 0.46</t>
  </si>
  <si>
    <t>&lt; 0.49</t>
  </si>
  <si>
    <t>&lt; 0.43</t>
  </si>
  <si>
    <t>&lt; 0.36</t>
  </si>
  <si>
    <t>&lt; 0.34</t>
  </si>
  <si>
    <t>&lt; 0.30</t>
  </si>
  <si>
    <t>&lt; 0.42</t>
  </si>
  <si>
    <t>&lt; 0.44</t>
  </si>
  <si>
    <t>&lt; 0.38</t>
  </si>
  <si>
    <t>&lt; 0.35</t>
  </si>
  <si>
    <t>&lt; 4.2</t>
  </si>
  <si>
    <t>&lt; 4.9</t>
  </si>
  <si>
    <t>&lt; 4.7</t>
  </si>
  <si>
    <t>&lt; 5.1</t>
  </si>
  <si>
    <t>&lt; 4.3</t>
  </si>
  <si>
    <t>&lt; 5.4</t>
  </si>
  <si>
    <t>&lt; 4.4</t>
  </si>
  <si>
    <t>&lt; 5.0</t>
  </si>
  <si>
    <t>&lt; 6.9</t>
  </si>
  <si>
    <t>&lt; 5.6</t>
  </si>
  <si>
    <t>&lt; 4.0</t>
  </si>
  <si>
    <t>&lt; 4.6</t>
  </si>
  <si>
    <t>&lt; 5.7</t>
  </si>
  <si>
    <t>&lt; 4.5</t>
  </si>
  <si>
    <t>&lt; 4.8</t>
  </si>
  <si>
    <t>&lt; 14</t>
  </si>
  <si>
    <t>&lt; 0.51</t>
  </si>
  <si>
    <t>&lt; 16</t>
  </si>
  <si>
    <t>&lt; 0.54</t>
  </si>
  <si>
    <t>&lt; 0.62</t>
  </si>
  <si>
    <t>&lt; 0.61</t>
  </si>
  <si>
    <t>&lt; 13</t>
  </si>
  <si>
    <t>&lt; 0.59</t>
  </si>
  <si>
    <t>&lt; 0.73</t>
  </si>
  <si>
    <t>&lt; 0.53</t>
  </si>
  <si>
    <t>&lt; 0.60</t>
  </si>
  <si>
    <t>&lt; 0.83</t>
  </si>
  <si>
    <t>&lt; 0.70</t>
  </si>
  <si>
    <t>&lt; 19</t>
  </si>
  <si>
    <t>&lt; 0.71</t>
  </si>
  <si>
    <t>&lt; 0.75</t>
  </si>
  <si>
    <t>&lt; 0.52</t>
  </si>
  <si>
    <t>&lt; 0.81</t>
  </si>
  <si>
    <t>&lt; 0.86</t>
  </si>
  <si>
    <t>&lt; 21</t>
  </si>
  <si>
    <t>&lt; 0.45</t>
  </si>
  <si>
    <t>&lt; 0.55</t>
  </si>
  <si>
    <t>&lt; 0.65</t>
  </si>
  <si>
    <t>&lt; 0.82</t>
  </si>
  <si>
    <t>&lt; 23</t>
  </si>
  <si>
    <t>&lt; 0.68</t>
  </si>
  <si>
    <t>&lt; 0.22</t>
  </si>
  <si>
    <t>&lt; 0.09</t>
  </si>
  <si>
    <t>&lt; 0.11</t>
  </si>
  <si>
    <t>&lt; 0.08</t>
  </si>
  <si>
    <t>&lt; 0.10</t>
  </si>
  <si>
    <t>&lt; 0.12</t>
  </si>
  <si>
    <t>&lt; 0.85</t>
  </si>
  <si>
    <t>&lt; 0.92</t>
  </si>
  <si>
    <t>&lt; 0.64</t>
  </si>
  <si>
    <t>&lt; 0.76</t>
  </si>
  <si>
    <t>&lt; 0.63</t>
  </si>
  <si>
    <t>&lt; 0.97</t>
  </si>
  <si>
    <t>&lt; 1.02</t>
  </si>
  <si>
    <t>&lt; 0.66</t>
  </si>
  <si>
    <t>&lt; 0.67</t>
  </si>
  <si>
    <t>&lt; 1.25</t>
  </si>
  <si>
    <t>&lt; 0.80</t>
  </si>
  <si>
    <t>&lt; 1.05</t>
  </si>
  <si>
    <t>&lt; 0.84</t>
  </si>
  <si>
    <t>&lt; 0.89</t>
  </si>
  <si>
    <t>&lt; 3.4</t>
  </si>
  <si>
    <t>&lt; 2.7</t>
  </si>
  <si>
    <t>&lt; 3.3</t>
  </si>
  <si>
    <t>Y</t>
  </si>
  <si>
    <t>#1</t>
  </si>
  <si>
    <t>#2</t>
  </si>
  <si>
    <t>#3</t>
  </si>
  <si>
    <t>#4</t>
  </si>
  <si>
    <t>#5</t>
  </si>
  <si>
    <t>#6</t>
  </si>
  <si>
    <t>#8</t>
  </si>
  <si>
    <t>#9</t>
  </si>
  <si>
    <t>#10</t>
  </si>
  <si>
    <t>#11</t>
  </si>
  <si>
    <t>#13</t>
  </si>
  <si>
    <t>#14</t>
  </si>
  <si>
    <t>#15</t>
  </si>
  <si>
    <t>#16</t>
  </si>
  <si>
    <t>#17</t>
  </si>
  <si>
    <t>#18</t>
  </si>
  <si>
    <t>#19</t>
  </si>
  <si>
    <t>#20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</si>
  <si>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</si>
  <si>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</si>
  <si>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</si>
  <si>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</si>
  <si>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</si>
  <si>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</si>
  <si>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</si>
  <si>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</si>
  <si>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</si>
  <si>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r>
      <t xml:space="preserve">Sample WC-1A: </t>
    </r>
    <r>
      <rPr>
        <i/>
        <sz val="18"/>
        <color theme="1"/>
        <rFont val="Calibri"/>
        <family val="2"/>
        <scheme val="minor"/>
      </rPr>
      <t>LA-ICP-MS data in from LREE-rich to HREE-rich domain</t>
    </r>
    <r>
      <rPr>
        <b/>
        <sz val="18"/>
        <color theme="1"/>
        <rFont val="Calibri"/>
        <family val="2"/>
        <scheme val="minor"/>
      </rPr>
      <t xml:space="preserve"> with corresponding EPMA data</t>
    </r>
  </si>
  <si>
    <t>Mostly below detection limit…</t>
  </si>
  <si>
    <t>Inaccurate data</t>
  </si>
  <si>
    <t>TREND</t>
  </si>
  <si>
    <t>Neutral</t>
  </si>
  <si>
    <t>Neutral, then up &amp; down</t>
  </si>
  <si>
    <t>Quick decrease</t>
  </si>
  <si>
    <t>Increase &amp; decrease</t>
  </si>
  <si>
    <t>Decrease</t>
  </si>
  <si>
    <t>Neutral, some outliers (+)</t>
  </si>
  <si>
    <t>Slight increase?</t>
  </si>
  <si>
    <t>Slight increase (then down)?</t>
  </si>
  <si>
    <t>Increase, rapid increase, then down</t>
  </si>
  <si>
    <t>Decrease, then slight up &amp; down</t>
  </si>
  <si>
    <t>Slight decrease?</t>
  </si>
  <si>
    <t>Slight up, then decrease</t>
  </si>
  <si>
    <t>Up, then down &amp; up again</t>
  </si>
  <si>
    <t>Increase</t>
  </si>
  <si>
    <t>Down, then up &amp; down again</t>
  </si>
  <si>
    <t>Mostly increase</t>
  </si>
  <si>
    <t>Slight increase</t>
  </si>
  <si>
    <t>wt%</t>
  </si>
  <si>
    <t>ppm</t>
  </si>
  <si>
    <t>Allaz et al. (2020; Can.Min.)</t>
  </si>
  <si>
    <t>MIN</t>
  </si>
  <si>
    <t>MAX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</si>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</sst>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1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1" fontId="0" fillId="0" borderId="0" xfId="0" applyNumberFormat="1" applyFont="1"/>
    <xf numFmtId="1" fontId="0" fillId="0" borderId="0" xfId="0" applyNumberFormat="1" applyFont="1" applyAlignment="1">
      <alignment horizontal="right"/>
    </xf>
    <xf numFmtId="2" fontId="0" fillId="0" borderId="0" xfId="0" applyNumberFormat="1" applyFont="1"/>
    <xf numFmtId="164" fontId="0" fillId="0" borderId="0" xfId="0" applyNumberFormat="1" applyFont="1"/>
    <xf numFmtId="165" fontId="0" fillId="0" borderId="0" xfId="0" applyNumberFormat="1" applyFont="1"/>
    <xf numFmtId="165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/>
    <xf numFmtId="0" fontId="5" fillId="0" borderId="0" xfId="0" applyFont="1" applyAlignment="1">
      <alignment horizontal="right"/>
    </xf>
    <xf numFmtId="165" fontId="5" fillId="0" borderId="0" xfId="0" applyNumberFormat="1" applyFont="1"/>
    <xf numFmtId="2" fontId="5" fillId="0" borderId="0" xfId="0" applyNumberFormat="1" applyFont="1"/>
    <xf numFmtId="2" fontId="5" fillId="0" borderId="0" xfId="0" applyNumberFormat="1" applyFont="1" applyAlignment="1">
      <alignment horizontal="right"/>
    </xf>
    <xf numFmtId="0" fontId="0" fillId="0" borderId="0" xfId="0" applyFont="1"/>
    <xf numFmtId="165" fontId="0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8E773-8B35-5C40-888E-A87CA9346466}">
  <dimension ref="A1:AR96"/>
  <sheetViews>
    <sheetView tabSelected="1" zoomScale="139" workbookViewId="0">
      <selection activeCell="L6" sqref="L6"/>
    </sheetView>
  </sheetViews>
  <sheetFormatPr baseColWidth="10" defaultColWidth="7.83203125" defaultRowHeight="16" x14ac:dyDescent="0.2"/>
  <cols>
    <col min="1" max="2" width="7.83203125" style="24"/>
    <col min="3" max="3" width="3" style="24" customWidth="1"/>
    <col min="4" max="6" width="8.6640625" style="8" customWidth="1"/>
    <col min="7" max="7" width="3" style="24" customWidth="1"/>
    <col min="8" max="35" width="7.83203125" style="24"/>
    <col min="36" max="36" width="30.6640625" style="24" bestFit="1" customWidth="1"/>
    <col min="37" max="16384" width="7.83203125" style="24"/>
  </cols>
  <sheetData>
    <row r="1" spans="1:36" ht="24" x14ac:dyDescent="0.3">
      <c r="A1" s="2" t="s">
        <v>181</v>
      </c>
      <c r="B1" s="2"/>
      <c r="D1" s="7"/>
      <c r="E1" s="7"/>
      <c r="F1" s="7"/>
      <c r="AJ1" s="2"/>
    </row>
    <row r="2" spans="1:36" x14ac:dyDescent="0.2">
      <c r="A2" s="24" t="s">
        <v>204</v>
      </c>
    </row>
    <row r="3" spans="1:36" s="1" customFormat="1" x14ac:dyDescent="0.2">
      <c r="D3" s="7" t="s">
        <v>205</v>
      </c>
      <c r="E3" s="7" t="s">
        <v>206</v>
      </c>
      <c r="F3" s="7" t="s">
        <v>207</v>
      </c>
      <c r="H3" s="1" t="s">
        <v>154</v>
      </c>
      <c r="I3" s="1" t="s">
        <v>155</v>
      </c>
      <c r="J3" s="1" t="s">
        <v>156</v>
      </c>
      <c r="K3" s="1" t="s">
        <v>157</v>
      </c>
      <c r="L3" s="1" t="s">
        <v>158</v>
      </c>
      <c r="M3" s="1" t="s">
        <v>159</v>
      </c>
      <c r="N3" s="1" t="s">
        <v>160</v>
      </c>
      <c r="O3" s="1" t="s">
        <v>161</v>
      </c>
      <c r="P3" s="1" t="s">
        <v>162</v>
      </c>
      <c r="Q3" s="1" t="s">
        <v>163</v>
      </c>
      <c r="R3" s="1" t="s">
        <v>164</v>
      </c>
      <c r="S3" s="1" t="s">
        <v>165</v>
      </c>
      <c r="T3" s="1" t="s">
        <v>166</v>
      </c>
      <c r="U3" s="1" t="s">
        <v>167</v>
      </c>
      <c r="V3" s="1" t="s">
        <v>168</v>
      </c>
      <c r="W3" s="1" t="s">
        <v>169</v>
      </c>
      <c r="X3" s="1" t="s">
        <v>170</v>
      </c>
      <c r="Y3" s="1" t="s">
        <v>171</v>
      </c>
      <c r="Z3" s="1" t="s">
        <v>172</v>
      </c>
      <c r="AA3" s="1" t="s">
        <v>173</v>
      </c>
      <c r="AB3" s="1" t="s">
        <v>174</v>
      </c>
      <c r="AC3" s="1" t="s">
        <v>175</v>
      </c>
      <c r="AD3" s="1" t="s">
        <v>176</v>
      </c>
      <c r="AE3" s="1" t="s">
        <v>177</v>
      </c>
      <c r="AF3" s="1" t="s">
        <v>178</v>
      </c>
      <c r="AG3" s="1" t="s">
        <v>179</v>
      </c>
      <c r="AH3" s="1" t="s">
        <v>180</v>
      </c>
      <c r="AJ3" s="1" t="s">
        <v>184</v>
      </c>
    </row>
    <row r="4" spans="1:36" x14ac:dyDescent="0.2">
      <c r="A4" s="1" t="s">
        <v>19</v>
      </c>
      <c r="B4" s="24" t="s">
        <v>203</v>
      </c>
      <c r="C4" s="10"/>
      <c r="D4" s="4">
        <f>MIN(H4:AH4)</f>
        <v>35304.268192968113</v>
      </c>
      <c r="E4" s="4">
        <f>MAX(H4:AH4)</f>
        <v>40148.303110522837</v>
      </c>
      <c r="F4" s="4">
        <f>AVERAGE(H4:AH4)</f>
        <v>37652.65065665447</v>
      </c>
      <c r="G4" s="10"/>
      <c r="H4" s="10">
        <v>36063.914332784188</v>
      </c>
      <c r="I4" s="10">
        <v>35304.268192968113</v>
      </c>
      <c r="J4" s="10">
        <v>36596.838546069317</v>
      </c>
      <c r="K4" s="10">
        <v>35803.238266557644</v>
      </c>
      <c r="L4" s="10">
        <v>36487.848711554441</v>
      </c>
      <c r="M4" s="10">
        <v>36560.883913764512</v>
      </c>
      <c r="N4" s="10">
        <v>36770.630136986292</v>
      </c>
      <c r="O4" s="10">
        <v>36936.629682997125</v>
      </c>
      <c r="P4" s="10">
        <v>38211.033802816906</v>
      </c>
      <c r="Q4" s="10">
        <v>37944.651194539256</v>
      </c>
      <c r="R4" s="10">
        <v>37740.730668414151</v>
      </c>
      <c r="S4" s="10">
        <v>37958.776470588236</v>
      </c>
      <c r="T4" s="10">
        <v>37575.210424710429</v>
      </c>
      <c r="U4" s="10">
        <v>38230.042512690357</v>
      </c>
      <c r="V4" s="10">
        <v>38380.172201722016</v>
      </c>
      <c r="W4" s="10">
        <v>38425.006823821335</v>
      </c>
      <c r="X4" s="10">
        <v>38867.227217496962</v>
      </c>
      <c r="Y4" s="10">
        <v>38273.752919483712</v>
      </c>
      <c r="Z4" s="10">
        <v>37962.114537444926</v>
      </c>
      <c r="AA4" s="10">
        <v>38201.47579617834</v>
      </c>
      <c r="AB4" s="10">
        <v>37906.391941391943</v>
      </c>
      <c r="AC4" s="10">
        <v>40148.303110522837</v>
      </c>
      <c r="AD4" s="10">
        <v>38085.190114068449</v>
      </c>
      <c r="AE4" s="10">
        <v>38182.083123425698</v>
      </c>
      <c r="AF4" s="10">
        <v>38403.339818417633</v>
      </c>
      <c r="AG4" s="10">
        <v>37307.478899082569</v>
      </c>
      <c r="AH4" s="10">
        <v>38294.334369173404</v>
      </c>
      <c r="AJ4" s="24" t="s">
        <v>198</v>
      </c>
    </row>
    <row r="5" spans="1:36" x14ac:dyDescent="0.2">
      <c r="A5" s="1" t="s">
        <v>20</v>
      </c>
      <c r="B5" s="24" t="s">
        <v>203</v>
      </c>
      <c r="C5" s="10"/>
      <c r="D5" s="4">
        <f>MIN(H5:AH5)</f>
        <v>215.41979218620119</v>
      </c>
      <c r="E5" s="4">
        <f>MAX(H5:AH5)</f>
        <v>788.43514915693891</v>
      </c>
      <c r="F5" s="4">
        <f>AVERAGE(H5:AH5)</f>
        <v>483.62885903806733</v>
      </c>
      <c r="G5" s="10"/>
      <c r="H5" s="10">
        <v>243.00000000000003</v>
      </c>
      <c r="I5" s="10">
        <v>241.28893704006538</v>
      </c>
      <c r="J5" s="10">
        <v>240.21098901098898</v>
      </c>
      <c r="K5" s="10">
        <v>324.45339329517583</v>
      </c>
      <c r="L5" s="10">
        <v>215.41979218620119</v>
      </c>
      <c r="M5" s="10">
        <v>315.9543946932007</v>
      </c>
      <c r="N5" s="10">
        <v>227.25297340854146</v>
      </c>
      <c r="O5" s="10">
        <v>270.75044668587901</v>
      </c>
      <c r="P5" s="10">
        <v>320.16308450704219</v>
      </c>
      <c r="Q5" s="10">
        <v>362.76962457337891</v>
      </c>
      <c r="R5" s="10">
        <v>396.08376146788987</v>
      </c>
      <c r="S5" s="10">
        <v>427.94117647058835</v>
      </c>
      <c r="T5" s="10">
        <v>539.52818532818537</v>
      </c>
      <c r="U5" s="10">
        <v>608.22182741116751</v>
      </c>
      <c r="V5" s="10">
        <v>592.4608425584255</v>
      </c>
      <c r="W5" s="10">
        <v>586.22903225806442</v>
      </c>
      <c r="X5" s="10">
        <v>678.34714459295265</v>
      </c>
      <c r="Y5" s="10">
        <v>615.96170866625687</v>
      </c>
      <c r="Z5" s="10">
        <v>548.7587161736941</v>
      </c>
      <c r="AA5" s="10">
        <v>568.62587261146496</v>
      </c>
      <c r="AB5" s="10">
        <v>684.49725274725267</v>
      </c>
      <c r="AC5" s="10">
        <v>592.45109199205831</v>
      </c>
      <c r="AD5" s="10">
        <v>641.03929024081117</v>
      </c>
      <c r="AE5" s="10">
        <v>637.60178841309823</v>
      </c>
      <c r="AF5" s="10">
        <v>788.43514915693891</v>
      </c>
      <c r="AG5" s="10">
        <v>727.90330275229348</v>
      </c>
      <c r="AH5" s="10">
        <v>662.62941578620257</v>
      </c>
      <c r="AJ5" s="24" t="s">
        <v>198</v>
      </c>
    </row>
    <row r="6" spans="1:36" x14ac:dyDescent="0.2">
      <c r="A6" s="1"/>
      <c r="C6" s="11"/>
      <c r="D6" s="4"/>
      <c r="E6" s="4"/>
      <c r="F6" s="4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6" x14ac:dyDescent="0.2">
      <c r="A7" s="1" t="s">
        <v>4</v>
      </c>
      <c r="B7" s="24" t="s">
        <v>202</v>
      </c>
      <c r="C7" s="12"/>
      <c r="D7" s="6">
        <f t="shared" ref="D7:D22" si="0">MIN(H7:AH7)</f>
        <v>8.1890109890109891E-2</v>
      </c>
      <c r="E7" s="6">
        <f t="shared" ref="E7:E22" si="1">MAX(H7:AH7)</f>
        <v>0.36417912087912085</v>
      </c>
      <c r="F7" s="6">
        <f t="shared" ref="F7:F22" si="2">AVERAGE(H7:AH7)</f>
        <v>0.20538974626352988</v>
      </c>
      <c r="G7" s="12"/>
      <c r="H7" s="12">
        <v>0.14310000000000003</v>
      </c>
      <c r="I7" s="12">
        <v>9.9486917416189688E-2</v>
      </c>
      <c r="J7" s="12">
        <v>8.1890109890109891E-2</v>
      </c>
      <c r="K7" s="12">
        <v>0.13193540474243665</v>
      </c>
      <c r="L7" s="12">
        <v>0.17759592684954281</v>
      </c>
      <c r="M7" s="12">
        <v>0.12775547263681591</v>
      </c>
      <c r="N7" s="16" t="s">
        <v>49</v>
      </c>
      <c r="O7" s="12">
        <v>0.10546916426512969</v>
      </c>
      <c r="P7" s="12">
        <v>0.17433253521126757</v>
      </c>
      <c r="Q7" s="12">
        <v>0.13141843003412967</v>
      </c>
      <c r="R7" s="12">
        <v>0.14898440366972474</v>
      </c>
      <c r="S7" s="12">
        <v>0.18213176470588238</v>
      </c>
      <c r="T7" s="12">
        <v>0.16673861003861001</v>
      </c>
      <c r="U7" s="12">
        <v>0.25928730964467006</v>
      </c>
      <c r="V7" s="12">
        <v>0.10533837638376382</v>
      </c>
      <c r="W7" s="12">
        <v>0.27876625310173697</v>
      </c>
      <c r="X7" s="12">
        <v>0.29804119076549213</v>
      </c>
      <c r="Y7" s="12">
        <v>0.28130534726490469</v>
      </c>
      <c r="Z7" s="12">
        <v>0.3145223410950283</v>
      </c>
      <c r="AA7" s="12">
        <v>0.25909273885350315</v>
      </c>
      <c r="AB7" s="12">
        <v>0.36417912087912085</v>
      </c>
      <c r="AC7" s="12">
        <v>0.22001217736598283</v>
      </c>
      <c r="AD7" s="12">
        <v>0.29015462610899878</v>
      </c>
      <c r="AE7" s="12">
        <v>0.26331637279596981</v>
      </c>
      <c r="AF7" s="12">
        <v>0.30560583657587548</v>
      </c>
      <c r="AG7" s="12">
        <v>0.16393027522935777</v>
      </c>
      <c r="AH7" s="12">
        <v>0.26574269732753258</v>
      </c>
      <c r="AJ7" s="24" t="s">
        <v>201</v>
      </c>
    </row>
    <row r="8" spans="1:36" x14ac:dyDescent="0.2">
      <c r="A8" s="1" t="s">
        <v>153</v>
      </c>
      <c r="B8" s="24" t="s">
        <v>202</v>
      </c>
      <c r="C8" s="12"/>
      <c r="D8" s="6">
        <f t="shared" si="0"/>
        <v>16.146000000000001</v>
      </c>
      <c r="E8" s="6">
        <f t="shared" si="1"/>
        <v>22.545999999999999</v>
      </c>
      <c r="F8" s="6">
        <f t="shared" si="2"/>
        <v>20.036851851851853</v>
      </c>
      <c r="G8" s="12"/>
      <c r="H8" s="12">
        <v>16.388999999999999</v>
      </c>
      <c r="I8" s="12">
        <v>16.222999999999999</v>
      </c>
      <c r="J8" s="12">
        <v>16.146000000000001</v>
      </c>
      <c r="K8" s="12">
        <v>16.465</v>
      </c>
      <c r="L8" s="12">
        <v>16.309000000000001</v>
      </c>
      <c r="M8" s="12">
        <v>16.567</v>
      </c>
      <c r="N8" s="12">
        <v>16.766999999999999</v>
      </c>
      <c r="O8" s="12">
        <v>19.262</v>
      </c>
      <c r="P8" s="12">
        <v>19.646999999999998</v>
      </c>
      <c r="Q8" s="12">
        <v>20.055</v>
      </c>
      <c r="R8" s="12">
        <v>20.481999999999999</v>
      </c>
      <c r="S8" s="12">
        <v>20.952000000000002</v>
      </c>
      <c r="T8" s="12">
        <v>21.065999999999999</v>
      </c>
      <c r="U8" s="12">
        <v>21.736000000000001</v>
      </c>
      <c r="V8" s="12">
        <v>21.959</v>
      </c>
      <c r="W8" s="12">
        <v>22.027999999999999</v>
      </c>
      <c r="X8" s="12">
        <v>22.198</v>
      </c>
      <c r="Y8" s="12">
        <v>22.545999999999999</v>
      </c>
      <c r="Z8" s="12">
        <v>21.92</v>
      </c>
      <c r="AA8" s="12">
        <v>21.637</v>
      </c>
      <c r="AB8" s="12">
        <v>21.771000000000001</v>
      </c>
      <c r="AC8" s="12">
        <v>21.728000000000002</v>
      </c>
      <c r="AD8" s="12">
        <v>21.295999999999999</v>
      </c>
      <c r="AE8" s="12">
        <v>21.334</v>
      </c>
      <c r="AF8" s="12">
        <v>21.518000000000001</v>
      </c>
      <c r="AG8" s="12">
        <v>21.614999999999998</v>
      </c>
      <c r="AH8" s="12">
        <v>21.379000000000001</v>
      </c>
      <c r="AJ8" s="24" t="s">
        <v>198</v>
      </c>
    </row>
    <row r="9" spans="1:36" x14ac:dyDescent="0.2">
      <c r="A9" s="1" t="s">
        <v>5</v>
      </c>
      <c r="B9" s="24" t="s">
        <v>202</v>
      </c>
      <c r="C9" s="12"/>
      <c r="D9" s="6">
        <f t="shared" si="0"/>
        <v>0.21755878986099755</v>
      </c>
      <c r="E9" s="6">
        <f t="shared" si="1"/>
        <v>0.39717230972865653</v>
      </c>
      <c r="F9" s="6">
        <f t="shared" si="2"/>
        <v>0.30463207522245572</v>
      </c>
      <c r="G9" s="12"/>
      <c r="H9" s="12">
        <v>0.23706000000000005</v>
      </c>
      <c r="I9" s="12">
        <v>0.23014640228945213</v>
      </c>
      <c r="J9" s="12">
        <v>0.23393274725274724</v>
      </c>
      <c r="K9" s="12">
        <v>0.21755878986099755</v>
      </c>
      <c r="L9" s="12">
        <v>0.22233383208645061</v>
      </c>
      <c r="M9" s="12">
        <v>0.2274871641791045</v>
      </c>
      <c r="N9" s="12">
        <v>0.23360308622078968</v>
      </c>
      <c r="O9" s="12">
        <v>0.28143613832853032</v>
      </c>
      <c r="P9" s="12">
        <v>0.29428992253521125</v>
      </c>
      <c r="Q9" s="12">
        <v>0.29363805460750853</v>
      </c>
      <c r="R9" s="12">
        <v>0.2908551376146789</v>
      </c>
      <c r="S9" s="12">
        <v>0.30537882352941187</v>
      </c>
      <c r="T9" s="12">
        <v>0.29823166023166026</v>
      </c>
      <c r="U9" s="12">
        <v>0.32645375634517765</v>
      </c>
      <c r="V9" s="12">
        <v>0.31642027675276752</v>
      </c>
      <c r="W9" s="12">
        <v>0.32153774193548385</v>
      </c>
      <c r="X9" s="12">
        <v>0.32959849331713242</v>
      </c>
      <c r="Y9" s="12">
        <v>0.33895215734480633</v>
      </c>
      <c r="Z9" s="12">
        <v>0.38253089993706729</v>
      </c>
      <c r="AA9" s="12">
        <v>0.38285086624203823</v>
      </c>
      <c r="AB9" s="12">
        <v>0.37428043956043955</v>
      </c>
      <c r="AC9" s="12">
        <v>0.39717230972865653</v>
      </c>
      <c r="AD9" s="12">
        <v>0.32443335868187584</v>
      </c>
      <c r="AE9" s="12">
        <v>0.32793636020151135</v>
      </c>
      <c r="AF9" s="12">
        <v>0.34356236057068734</v>
      </c>
      <c r="AG9" s="12">
        <v>0.35496192660550452</v>
      </c>
      <c r="AH9" s="12">
        <v>0.33842332504661282</v>
      </c>
      <c r="AJ9" s="24" t="s">
        <v>198</v>
      </c>
    </row>
    <row r="10" spans="1:36" x14ac:dyDescent="0.2">
      <c r="A10" s="1" t="s">
        <v>6</v>
      </c>
      <c r="B10" s="24" t="s">
        <v>202</v>
      </c>
      <c r="C10" s="12"/>
      <c r="D10" s="6">
        <f t="shared" si="0"/>
        <v>1.4189787408013081</v>
      </c>
      <c r="E10" s="6">
        <f t="shared" si="1"/>
        <v>2.3223507610853744</v>
      </c>
      <c r="F10" s="6">
        <f t="shared" si="2"/>
        <v>1.7777146971391133</v>
      </c>
      <c r="G10" s="12"/>
      <c r="H10" s="12">
        <v>1.4904000000000002</v>
      </c>
      <c r="I10" s="12">
        <v>1.4671004088307442</v>
      </c>
      <c r="J10" s="12">
        <v>1.4822109890109887</v>
      </c>
      <c r="K10" s="12">
        <v>1.4189787408013081</v>
      </c>
      <c r="L10" s="12">
        <v>1.4587268495428098</v>
      </c>
      <c r="M10" s="12">
        <v>1.4685010779436154</v>
      </c>
      <c r="N10" s="12">
        <v>1.5226759871071716</v>
      </c>
      <c r="O10" s="12">
        <v>1.5709354466858791</v>
      </c>
      <c r="P10" s="12">
        <v>1.5786779577464787</v>
      </c>
      <c r="Q10" s="12">
        <v>1.6454682593856658</v>
      </c>
      <c r="R10" s="12">
        <v>1.626748623853211</v>
      </c>
      <c r="S10" s="12">
        <v>1.643294117647059</v>
      </c>
      <c r="T10" s="12">
        <v>1.6443409266409268</v>
      </c>
      <c r="U10" s="12">
        <v>1.8150111675126903</v>
      </c>
      <c r="V10" s="12">
        <v>1.8096592865928658</v>
      </c>
      <c r="W10" s="12">
        <v>1.8147136476426797</v>
      </c>
      <c r="X10" s="12">
        <v>1.86646609963548</v>
      </c>
      <c r="Y10" s="12">
        <v>1.930336693300553</v>
      </c>
      <c r="Z10" s="12">
        <v>2.3064971680302073</v>
      </c>
      <c r="AA10" s="12">
        <v>2.2532799363057325</v>
      </c>
      <c r="AB10" s="12">
        <v>2.1651379120879124</v>
      </c>
      <c r="AC10" s="12">
        <v>2.3223507610853744</v>
      </c>
      <c r="AD10" s="12">
        <v>1.8583391634980988</v>
      </c>
      <c r="AE10" s="12">
        <v>1.9036698992443326</v>
      </c>
      <c r="AF10" s="12">
        <v>2.0052766536964977</v>
      </c>
      <c r="AG10" s="12">
        <v>2.0015357798165132</v>
      </c>
      <c r="AH10" s="12">
        <v>1.9279632691112489</v>
      </c>
      <c r="AJ10" s="24" t="s">
        <v>198</v>
      </c>
    </row>
    <row r="11" spans="1:36" x14ac:dyDescent="0.2">
      <c r="A11" s="1" t="s">
        <v>7</v>
      </c>
      <c r="B11" s="24" t="s">
        <v>202</v>
      </c>
      <c r="C11" s="12"/>
      <c r="D11" s="6">
        <f t="shared" si="0"/>
        <v>0.4281623853211009</v>
      </c>
      <c r="E11" s="6">
        <f t="shared" si="1"/>
        <v>0.61800881057268731</v>
      </c>
      <c r="F11" s="6">
        <f t="shared" si="2"/>
        <v>0.48809675472255803</v>
      </c>
      <c r="G11" s="12"/>
      <c r="H11" s="12">
        <v>0.47115000000000007</v>
      </c>
      <c r="I11" s="12">
        <v>0.45896631234668839</v>
      </c>
      <c r="J11" s="12">
        <v>0.4817868131868131</v>
      </c>
      <c r="K11" s="12">
        <v>0.44965739983646774</v>
      </c>
      <c r="L11" s="12">
        <v>0.47178154613466333</v>
      </c>
      <c r="M11" s="12">
        <v>0.47530530679933664</v>
      </c>
      <c r="N11" s="12">
        <v>0.47693400483481063</v>
      </c>
      <c r="O11" s="12">
        <v>0.44685619596541792</v>
      </c>
      <c r="P11" s="12">
        <v>0.43444774647887319</v>
      </c>
      <c r="Q11" s="12">
        <v>0.43806143344709897</v>
      </c>
      <c r="R11" s="12">
        <v>0.4281623853211009</v>
      </c>
      <c r="S11" s="12">
        <v>0.42999529411764714</v>
      </c>
      <c r="T11" s="12">
        <v>0.443280694980695</v>
      </c>
      <c r="U11" s="12">
        <v>0.47581979695431476</v>
      </c>
      <c r="V11" s="12">
        <v>0.47537318573185733</v>
      </c>
      <c r="W11" s="12">
        <v>0.4741759305210918</v>
      </c>
      <c r="X11" s="12">
        <v>0.46661652490887001</v>
      </c>
      <c r="Y11" s="12">
        <v>0.47946625691456668</v>
      </c>
      <c r="Z11" s="12">
        <v>0.61800881057268731</v>
      </c>
      <c r="AA11" s="12">
        <v>0.59398388535031843</v>
      </c>
      <c r="AB11" s="12">
        <v>0.57019285714285717</v>
      </c>
      <c r="AC11" s="12">
        <v>0.60539298477829251</v>
      </c>
      <c r="AD11" s="12">
        <v>0.49123852978453741</v>
      </c>
      <c r="AE11" s="12">
        <v>0.49842027707808567</v>
      </c>
      <c r="AF11" s="12">
        <v>0.51632036316472119</v>
      </c>
      <c r="AG11" s="12">
        <v>0.51426513761467885</v>
      </c>
      <c r="AH11" s="12">
        <v>0.49295270354257309</v>
      </c>
      <c r="AJ11" s="24" t="s">
        <v>200</v>
      </c>
    </row>
    <row r="12" spans="1:36" x14ac:dyDescent="0.2">
      <c r="A12" s="1" t="s">
        <v>8</v>
      </c>
      <c r="B12" s="24" t="s">
        <v>202</v>
      </c>
      <c r="C12" s="12"/>
      <c r="D12" s="6">
        <f t="shared" si="0"/>
        <v>3.0239807339449536</v>
      </c>
      <c r="E12" s="6">
        <f t="shared" si="1"/>
        <v>4.1900439560439553</v>
      </c>
      <c r="F12" s="6">
        <f t="shared" si="2"/>
        <v>3.5758437325318244</v>
      </c>
      <c r="G12" s="12"/>
      <c r="H12" s="12">
        <v>4.0635000000000003</v>
      </c>
      <c r="I12" s="12">
        <v>3.9264170073589537</v>
      </c>
      <c r="J12" s="12">
        <v>4.1900439560439553</v>
      </c>
      <c r="K12" s="12">
        <v>3.9042109566639409</v>
      </c>
      <c r="L12" s="12">
        <v>3.9857406483790525</v>
      </c>
      <c r="M12" s="12">
        <v>4.0661956882255392</v>
      </c>
      <c r="N12" s="12">
        <v>4.0667743755036261</v>
      </c>
      <c r="O12" s="12">
        <v>3.4693804034582136</v>
      </c>
      <c r="P12" s="12">
        <v>3.3067838028169003</v>
      </c>
      <c r="Q12" s="12">
        <v>3.2375477815699658</v>
      </c>
      <c r="R12" s="12">
        <v>3.0239807339449536</v>
      </c>
      <c r="S12" s="12">
        <v>3.0674823529411768</v>
      </c>
      <c r="T12" s="12">
        <v>3.2398803088803092</v>
      </c>
      <c r="U12" s="12">
        <v>3.296258883248731</v>
      </c>
      <c r="V12" s="12">
        <v>3.227675891758917</v>
      </c>
      <c r="W12" s="12">
        <v>3.3055665012406941</v>
      </c>
      <c r="X12" s="12">
        <v>3.0883001215066832</v>
      </c>
      <c r="Y12" s="12">
        <v>3.2564904732636752</v>
      </c>
      <c r="Z12" s="12">
        <v>4.1108621774701071</v>
      </c>
      <c r="AA12" s="12">
        <v>3.9415171974522285</v>
      </c>
      <c r="AB12" s="12">
        <v>3.8345137362637369</v>
      </c>
      <c r="AC12" s="12">
        <v>4.0838861681005962</v>
      </c>
      <c r="AD12" s="12">
        <v>3.3995325728770602</v>
      </c>
      <c r="AE12" s="12">
        <v>3.3586272040302267</v>
      </c>
      <c r="AF12" s="12">
        <v>3.4328326848249024</v>
      </c>
      <c r="AG12" s="12">
        <v>3.3552825688073389</v>
      </c>
      <c r="AH12" s="12">
        <v>3.3084965817277814</v>
      </c>
      <c r="AJ12" s="24" t="s">
        <v>199</v>
      </c>
    </row>
    <row r="13" spans="1:36" x14ac:dyDescent="0.2">
      <c r="A13" s="1" t="s">
        <v>9</v>
      </c>
      <c r="B13" s="24" t="s">
        <v>202</v>
      </c>
      <c r="C13" s="12"/>
      <c r="D13" s="6">
        <f t="shared" si="0"/>
        <v>1.585956743620899</v>
      </c>
      <c r="E13" s="6">
        <f t="shared" si="1"/>
        <v>3.0001930348258705</v>
      </c>
      <c r="F13" s="6">
        <f t="shared" si="2"/>
        <v>2.0876036628230996</v>
      </c>
      <c r="G13" s="12"/>
      <c r="H13" s="12">
        <v>2.9187000000000003</v>
      </c>
      <c r="I13" s="12">
        <v>2.8585907604251841</v>
      </c>
      <c r="J13" s="12">
        <v>2.9889890109890107</v>
      </c>
      <c r="K13" s="12">
        <v>2.8689219133278825</v>
      </c>
      <c r="L13" s="12">
        <v>2.9106752285951791</v>
      </c>
      <c r="M13" s="12">
        <v>3.0001930348258705</v>
      </c>
      <c r="N13" s="12">
        <v>2.9048388396454472</v>
      </c>
      <c r="O13" s="12">
        <v>2.2384442363112393</v>
      </c>
      <c r="P13" s="12">
        <v>2.0657021830985909</v>
      </c>
      <c r="Q13" s="12">
        <v>1.9425286689419798</v>
      </c>
      <c r="R13" s="12">
        <v>1.8039192660550456</v>
      </c>
      <c r="S13" s="12">
        <v>1.7555858823529416</v>
      </c>
      <c r="T13" s="12">
        <v>1.9019046332046334</v>
      </c>
      <c r="U13" s="12">
        <v>1.7543269035532993</v>
      </c>
      <c r="V13" s="12">
        <v>1.7421346863468632</v>
      </c>
      <c r="W13" s="12">
        <v>1.7737186104218363</v>
      </c>
      <c r="X13" s="12">
        <v>1.585956743620899</v>
      </c>
      <c r="Y13" s="12">
        <v>1.6462598647818067</v>
      </c>
      <c r="Z13" s="12">
        <v>1.780913782252989</v>
      </c>
      <c r="AA13" s="12">
        <v>1.7213129299363057</v>
      </c>
      <c r="AB13" s="12">
        <v>1.749123076923077</v>
      </c>
      <c r="AC13" s="12">
        <v>2.0246872270019853</v>
      </c>
      <c r="AD13" s="12">
        <v>1.7625206590621036</v>
      </c>
      <c r="AE13" s="12">
        <v>1.6793136020151134</v>
      </c>
      <c r="AF13" s="12">
        <v>1.7164163424124512</v>
      </c>
      <c r="AG13" s="12">
        <v>1.6419467889908255</v>
      </c>
      <c r="AH13" s="12">
        <v>1.6276740211311373</v>
      </c>
      <c r="AJ13" s="24" t="s">
        <v>189</v>
      </c>
    </row>
    <row r="14" spans="1:36" x14ac:dyDescent="0.2">
      <c r="A14" s="1" t="s">
        <v>10</v>
      </c>
      <c r="B14" s="24" t="s">
        <v>202</v>
      </c>
      <c r="C14" s="13"/>
      <c r="D14" s="9">
        <f t="shared" si="0"/>
        <v>1.3219965580823598E-3</v>
      </c>
      <c r="E14" s="9">
        <f t="shared" si="1"/>
        <v>2.9535032967032966E-3</v>
      </c>
      <c r="F14" s="9">
        <f t="shared" si="2"/>
        <v>1.99039708486554E-3</v>
      </c>
      <c r="G14" s="13"/>
      <c r="H14" s="13">
        <v>2.7135000000000011E-3</v>
      </c>
      <c r="I14" s="13">
        <v>2.8519582992641047E-3</v>
      </c>
      <c r="J14" s="13">
        <v>2.9535032967032966E-3</v>
      </c>
      <c r="K14" s="13">
        <v>2.8904623875715451E-3</v>
      </c>
      <c r="L14" s="13">
        <v>2.9011853699085618E-3</v>
      </c>
      <c r="M14" s="13">
        <v>2.9397495854063022E-3</v>
      </c>
      <c r="N14" s="13">
        <v>2.9318605962933117E-3</v>
      </c>
      <c r="O14" s="13">
        <v>2.0080773775216143E-3</v>
      </c>
      <c r="P14" s="13">
        <v>1.7447089436619712E-3</v>
      </c>
      <c r="Q14" s="13">
        <v>1.6974880546075089E-3</v>
      </c>
      <c r="R14" s="13">
        <v>1.5287678899082568E-3</v>
      </c>
      <c r="S14" s="13">
        <v>1.5392188235294124E-3</v>
      </c>
      <c r="T14" s="13">
        <v>1.579272200772201E-3</v>
      </c>
      <c r="U14" s="13">
        <v>1.4481472081218274E-3</v>
      </c>
      <c r="V14" s="13">
        <v>1.4045116851168513E-3</v>
      </c>
      <c r="W14" s="13">
        <v>1.5031513647642679E-3</v>
      </c>
      <c r="X14" s="13">
        <v>1.3904093560145809E-3</v>
      </c>
      <c r="Y14" s="13">
        <v>1.3219965580823598E-3</v>
      </c>
      <c r="Z14" s="13">
        <v>2.538250471994965E-3</v>
      </c>
      <c r="AA14" s="13">
        <v>2.1802378343949045E-3</v>
      </c>
      <c r="AB14" s="13">
        <v>2.2342521978021973E-3</v>
      </c>
      <c r="AC14" s="13">
        <v>1.8981442753143614E-3</v>
      </c>
      <c r="AD14" s="13">
        <v>1.5196005069708493E-3</v>
      </c>
      <c r="AE14" s="13">
        <v>1.454957304785894E-3</v>
      </c>
      <c r="AF14" s="13">
        <v>1.6592024643320364E-3</v>
      </c>
      <c r="AG14" s="13">
        <v>1.4000174311926603E-3</v>
      </c>
      <c r="AH14" s="13">
        <v>1.5080898073337476E-3</v>
      </c>
      <c r="AJ14" s="24" t="s">
        <v>199</v>
      </c>
    </row>
    <row r="15" spans="1:36" x14ac:dyDescent="0.2">
      <c r="A15" s="1" t="s">
        <v>11</v>
      </c>
      <c r="B15" s="24" t="s">
        <v>202</v>
      </c>
      <c r="C15" s="12"/>
      <c r="D15" s="6">
        <f t="shared" si="0"/>
        <v>1.6084782882315924</v>
      </c>
      <c r="E15" s="6">
        <f t="shared" si="1"/>
        <v>3.7965568090249797</v>
      </c>
      <c r="F15" s="6">
        <f t="shared" si="2"/>
        <v>2.5213950746510627</v>
      </c>
      <c r="G15" s="12"/>
      <c r="H15" s="12">
        <v>3.7530000000000001</v>
      </c>
      <c r="I15" s="12">
        <v>3.7009133278822568</v>
      </c>
      <c r="J15" s="12">
        <v>3.7805934065934066</v>
      </c>
      <c r="K15" s="12">
        <v>3.7022690106295997</v>
      </c>
      <c r="L15" s="12">
        <v>3.7281587697423113</v>
      </c>
      <c r="M15" s="12">
        <v>3.7639784411276946</v>
      </c>
      <c r="N15" s="12">
        <v>3.7965568090249797</v>
      </c>
      <c r="O15" s="12">
        <v>2.9281570605187324</v>
      </c>
      <c r="P15" s="12">
        <v>2.6578793661971822</v>
      </c>
      <c r="Q15" s="12">
        <v>2.4640955631399319</v>
      </c>
      <c r="R15" s="12">
        <v>2.2830853211009172</v>
      </c>
      <c r="S15" s="12">
        <v>2.2102305882352948</v>
      </c>
      <c r="T15" s="12">
        <v>2.4400772200772201</v>
      </c>
      <c r="U15" s="12">
        <v>2.0715401015228423</v>
      </c>
      <c r="V15" s="12">
        <v>2.0946130996309962</v>
      </c>
      <c r="W15" s="12">
        <v>2.1139774193548386</v>
      </c>
      <c r="X15" s="12">
        <v>1.8435398541919803</v>
      </c>
      <c r="Y15" s="12">
        <v>1.8776785494775656</v>
      </c>
      <c r="Z15" s="12">
        <v>1.6084782882315924</v>
      </c>
      <c r="AA15" s="12">
        <v>1.6868591082802549</v>
      </c>
      <c r="AB15" s="12">
        <v>1.8780478021978022</v>
      </c>
      <c r="AC15" s="12">
        <v>2.1929318332230316</v>
      </c>
      <c r="AD15" s="12">
        <v>1.9447107731305453</v>
      </c>
      <c r="AE15" s="12">
        <v>1.8727705289672543</v>
      </c>
      <c r="AF15" s="12">
        <v>1.9592264591439685</v>
      </c>
      <c r="AG15" s="12">
        <v>1.8534697247706422</v>
      </c>
      <c r="AH15" s="12">
        <v>1.8708285891858296</v>
      </c>
      <c r="AJ15" s="24" t="s">
        <v>189</v>
      </c>
    </row>
    <row r="16" spans="1:36" x14ac:dyDescent="0.2">
      <c r="A16" s="1" t="s">
        <v>12</v>
      </c>
      <c r="B16" s="24" t="s">
        <v>202</v>
      </c>
      <c r="C16" s="12"/>
      <c r="D16" s="6">
        <f t="shared" si="0"/>
        <v>0.32473052234109501</v>
      </c>
      <c r="E16" s="6">
        <f t="shared" si="1"/>
        <v>0.85725000000000018</v>
      </c>
      <c r="F16" s="6">
        <f t="shared" si="2"/>
        <v>0.560727668448743</v>
      </c>
      <c r="G16" s="12"/>
      <c r="H16" s="12">
        <v>0.85725000000000018</v>
      </c>
      <c r="I16" s="12">
        <v>0.82905764513491409</v>
      </c>
      <c r="J16" s="12">
        <v>0.84619780219780205</v>
      </c>
      <c r="K16" s="12">
        <v>0.84277105478331982</v>
      </c>
      <c r="L16" s="12">
        <v>0.84595311720698241</v>
      </c>
      <c r="M16" s="12">
        <v>0.84895572139303477</v>
      </c>
      <c r="N16" s="12">
        <v>0.84307880741337626</v>
      </c>
      <c r="O16" s="12">
        <v>0.65224351585014417</v>
      </c>
      <c r="P16" s="12">
        <v>0.6032459154929577</v>
      </c>
      <c r="Q16" s="12">
        <v>0.5694798634812287</v>
      </c>
      <c r="R16" s="12">
        <v>0.53285412844036706</v>
      </c>
      <c r="S16" s="12">
        <v>0.50120470588235311</v>
      </c>
      <c r="T16" s="12">
        <v>0.54223938223938217</v>
      </c>
      <c r="U16" s="12">
        <v>0.4675446700507615</v>
      </c>
      <c r="V16" s="12">
        <v>0.46456924969249686</v>
      </c>
      <c r="W16" s="12">
        <v>0.4687099255583127</v>
      </c>
      <c r="X16" s="12">
        <v>0.39783778857837182</v>
      </c>
      <c r="Y16" s="12">
        <v>0.41295070682237239</v>
      </c>
      <c r="Z16" s="12">
        <v>0.32473052234109501</v>
      </c>
      <c r="AA16" s="12">
        <v>0.3522558726114649</v>
      </c>
      <c r="AB16" s="12">
        <v>0.39315395604395603</v>
      </c>
      <c r="AC16" s="12">
        <v>0.47741204500330914</v>
      </c>
      <c r="AD16" s="12">
        <v>0.43590671736375169</v>
      </c>
      <c r="AE16" s="12">
        <v>0.40706561712846351</v>
      </c>
      <c r="AF16" s="12">
        <v>0.41584721141374842</v>
      </c>
      <c r="AG16" s="12">
        <v>0.40585963302752287</v>
      </c>
      <c r="AH16" s="12">
        <v>0.40127147296457422</v>
      </c>
      <c r="AJ16" s="24" t="s">
        <v>189</v>
      </c>
    </row>
    <row r="17" spans="1:36" x14ac:dyDescent="0.2">
      <c r="A17" s="1" t="s">
        <v>13</v>
      </c>
      <c r="B17" s="24" t="s">
        <v>202</v>
      </c>
      <c r="C17" s="12"/>
      <c r="D17" s="6">
        <f t="shared" si="0"/>
        <v>2.2044153555695409</v>
      </c>
      <c r="E17" s="6">
        <f t="shared" si="1"/>
        <v>5.7596043956043959</v>
      </c>
      <c r="F17" s="6">
        <f t="shared" si="2"/>
        <v>3.8761547704093933</v>
      </c>
      <c r="G17" s="12"/>
      <c r="H17" s="12">
        <v>5.6160000000000005</v>
      </c>
      <c r="I17" s="12">
        <v>5.4518830744071947</v>
      </c>
      <c r="J17" s="12">
        <v>5.7596043956043959</v>
      </c>
      <c r="K17" s="12">
        <v>5.6005233033524124</v>
      </c>
      <c r="L17" s="12">
        <v>5.6668013300083135</v>
      </c>
      <c r="M17" s="12">
        <v>5.7421276948590387</v>
      </c>
      <c r="N17" s="12">
        <v>5.6205253827558419</v>
      </c>
      <c r="O17" s="12">
        <v>4.4963170028818453</v>
      </c>
      <c r="P17" s="12">
        <v>4.2891338028169015</v>
      </c>
      <c r="Q17" s="12">
        <v>4.0657576791808872</v>
      </c>
      <c r="R17" s="12">
        <v>3.7514541284403662</v>
      </c>
      <c r="S17" s="12">
        <v>3.6700235294117656</v>
      </c>
      <c r="T17" s="12">
        <v>3.8363436293436295</v>
      </c>
      <c r="U17" s="12">
        <v>3.3597015228426388</v>
      </c>
      <c r="V17" s="12">
        <v>3.2560362238622385</v>
      </c>
      <c r="W17" s="12">
        <v>3.3397290322580644</v>
      </c>
      <c r="X17" s="12">
        <v>2.9359080194410692</v>
      </c>
      <c r="Y17" s="12">
        <v>2.894812169637369</v>
      </c>
      <c r="Z17" s="12">
        <v>2.2044153555695409</v>
      </c>
      <c r="AA17" s="12">
        <v>2.395229681528662</v>
      </c>
      <c r="AB17" s="12">
        <v>2.6555835164835169</v>
      </c>
      <c r="AC17" s="12">
        <v>3.2786128391793516</v>
      </c>
      <c r="AD17" s="12">
        <v>3.0257054499366287</v>
      </c>
      <c r="AE17" s="12">
        <v>2.9703698992443326</v>
      </c>
      <c r="AF17" s="12">
        <v>3.0044263294422824</v>
      </c>
      <c r="AG17" s="12">
        <v>2.9097623853211005</v>
      </c>
      <c r="AH17" s="12">
        <v>2.8593914232442512</v>
      </c>
      <c r="AJ17" s="24" t="s">
        <v>189</v>
      </c>
    </row>
    <row r="18" spans="1:36" x14ac:dyDescent="0.2">
      <c r="A18" s="1" t="s">
        <v>14</v>
      </c>
      <c r="B18" s="24" t="s">
        <v>202</v>
      </c>
      <c r="C18" s="12"/>
      <c r="D18" s="6">
        <f t="shared" si="0"/>
        <v>0.51178854625550663</v>
      </c>
      <c r="E18" s="6">
        <f t="shared" si="1"/>
        <v>1.1903083803384369</v>
      </c>
      <c r="F18" s="6">
        <f t="shared" si="2"/>
        <v>0.85523666155144074</v>
      </c>
      <c r="G18" s="12"/>
      <c r="H18" s="12">
        <v>1.1475000000000002</v>
      </c>
      <c r="I18" s="12">
        <v>1.1354773507767784</v>
      </c>
      <c r="J18" s="12">
        <v>1.1587450549450549</v>
      </c>
      <c r="K18" s="12">
        <v>1.182033524121014</v>
      </c>
      <c r="L18" s="12">
        <v>1.174031088944306</v>
      </c>
      <c r="M18" s="12">
        <v>1.1704049751243781</v>
      </c>
      <c r="N18" s="12">
        <v>1.1903083803384369</v>
      </c>
      <c r="O18" s="12">
        <v>1.000569308357349</v>
      </c>
      <c r="P18" s="12">
        <v>0.9560617605633801</v>
      </c>
      <c r="Q18" s="12">
        <v>0.90213276450511948</v>
      </c>
      <c r="R18" s="12">
        <v>0.87645779816513747</v>
      </c>
      <c r="S18" s="12">
        <v>0.85588235294117676</v>
      </c>
      <c r="T18" s="12">
        <v>0.87029420849420858</v>
      </c>
      <c r="U18" s="12">
        <v>0.77510355329949243</v>
      </c>
      <c r="V18" s="12">
        <v>0.75897650676506767</v>
      </c>
      <c r="W18" s="12">
        <v>0.77070669975186112</v>
      </c>
      <c r="X18" s="12">
        <v>0.70127339003645206</v>
      </c>
      <c r="Y18" s="12">
        <v>0.68871309157959426</v>
      </c>
      <c r="Z18" s="12">
        <v>0.51178854625550663</v>
      </c>
      <c r="AA18" s="12">
        <v>0.5609082165605096</v>
      </c>
      <c r="AB18" s="12">
        <v>0.60475000000000012</v>
      </c>
      <c r="AC18" s="12">
        <v>0.72330800794176042</v>
      </c>
      <c r="AD18" s="12">
        <v>0.69097287705956911</v>
      </c>
      <c r="AE18" s="12">
        <v>0.66903853904282118</v>
      </c>
      <c r="AF18" s="12">
        <v>0.68796199740596631</v>
      </c>
      <c r="AG18" s="12">
        <v>0.66761926605504585</v>
      </c>
      <c r="AH18" s="12">
        <v>0.66037060285891858</v>
      </c>
      <c r="AJ18" s="24" t="s">
        <v>189</v>
      </c>
    </row>
    <row r="19" spans="1:36" x14ac:dyDescent="0.2">
      <c r="A19" s="1" t="s">
        <v>15</v>
      </c>
      <c r="B19" s="24" t="s">
        <v>202</v>
      </c>
      <c r="C19" s="12"/>
      <c r="D19" s="6">
        <f t="shared" si="0"/>
        <v>1.8581648835745752</v>
      </c>
      <c r="E19" s="6">
        <f t="shared" si="1"/>
        <v>3.6659194603434182</v>
      </c>
      <c r="F19" s="6">
        <f t="shared" si="2"/>
        <v>2.8554274237756578</v>
      </c>
      <c r="G19" s="12"/>
      <c r="H19" s="12">
        <v>3.5181000000000009</v>
      </c>
      <c r="I19" s="12">
        <v>3.4754096484055603</v>
      </c>
      <c r="J19" s="12">
        <v>3.6604879120879117</v>
      </c>
      <c r="K19" s="12">
        <v>3.6659194603434182</v>
      </c>
      <c r="L19" s="12">
        <v>3.6197032418952615</v>
      </c>
      <c r="M19" s="12">
        <v>3.6266069651741293</v>
      </c>
      <c r="N19" s="12">
        <v>3.6519904109589034</v>
      </c>
      <c r="O19" s="12">
        <v>3.2667685878962542</v>
      </c>
      <c r="P19" s="12">
        <v>3.2002472535211264</v>
      </c>
      <c r="Q19" s="12">
        <v>3.1444597269624577</v>
      </c>
      <c r="R19" s="12">
        <v>3.1018284403669725</v>
      </c>
      <c r="S19" s="12">
        <v>3.0127058823529418</v>
      </c>
      <c r="T19" s="12">
        <v>2.9267370656370657</v>
      </c>
      <c r="U19" s="12">
        <v>2.6756243654822334</v>
      </c>
      <c r="V19" s="12">
        <v>2.7252928659286595</v>
      </c>
      <c r="W19" s="12">
        <v>2.7234369727047145</v>
      </c>
      <c r="X19" s="12">
        <v>2.436925030376671</v>
      </c>
      <c r="Y19" s="12">
        <v>2.4666183159188688</v>
      </c>
      <c r="Z19" s="12">
        <v>1.8581648835745752</v>
      </c>
      <c r="AA19" s="12">
        <v>1.9983216560509551</v>
      </c>
      <c r="AB19" s="12">
        <v>2.1039983516483516</v>
      </c>
      <c r="AC19" s="12">
        <v>2.4977853077432166</v>
      </c>
      <c r="AD19" s="12">
        <v>2.3900643852978449</v>
      </c>
      <c r="AE19" s="12">
        <v>2.3389479848866501</v>
      </c>
      <c r="AF19" s="12">
        <v>2.3848418936446176</v>
      </c>
      <c r="AG19" s="12">
        <v>2.3016339449541281</v>
      </c>
      <c r="AH19" s="12">
        <v>2.3239198881292729</v>
      </c>
      <c r="AJ19" s="24" t="s">
        <v>189</v>
      </c>
    </row>
    <row r="20" spans="1:36" x14ac:dyDescent="0.2">
      <c r="A20" s="1" t="s">
        <v>16</v>
      </c>
      <c r="B20" s="24" t="s">
        <v>202</v>
      </c>
      <c r="C20" s="12"/>
      <c r="D20" s="6">
        <f t="shared" si="0"/>
        <v>0.37549553178099426</v>
      </c>
      <c r="E20" s="6">
        <f t="shared" si="1"/>
        <v>0.63853192019950133</v>
      </c>
      <c r="F20" s="6">
        <f t="shared" si="2"/>
        <v>0.54143202842264582</v>
      </c>
      <c r="G20" s="12"/>
      <c r="H20" s="12">
        <v>0.62370000000000014</v>
      </c>
      <c r="I20" s="12">
        <v>0.61151291905151262</v>
      </c>
      <c r="J20" s="12">
        <v>0.63055384615384613</v>
      </c>
      <c r="K20" s="12">
        <v>0.63679026982829112</v>
      </c>
      <c r="L20" s="12">
        <v>0.63853192019950133</v>
      </c>
      <c r="M20" s="12">
        <v>0.63053507462686575</v>
      </c>
      <c r="N20" s="12">
        <v>0.63771345688960523</v>
      </c>
      <c r="O20" s="12">
        <v>0.60783544668587897</v>
      </c>
      <c r="P20" s="12">
        <v>0.61569823943661961</v>
      </c>
      <c r="Q20" s="12">
        <v>0.61054812286689419</v>
      </c>
      <c r="R20" s="12">
        <v>0.59459541284403661</v>
      </c>
      <c r="S20" s="12">
        <v>0.59432470588235309</v>
      </c>
      <c r="T20" s="12">
        <v>0.56121776061776063</v>
      </c>
      <c r="U20" s="12">
        <v>0.53236649746192899</v>
      </c>
      <c r="V20" s="12">
        <v>0.53479483394833949</v>
      </c>
      <c r="W20" s="12">
        <v>0.52610297766749381</v>
      </c>
      <c r="X20" s="12">
        <v>0.50707460510328073</v>
      </c>
      <c r="Y20" s="12">
        <v>0.49055218192993233</v>
      </c>
      <c r="Z20" s="12">
        <v>0.37549553178099426</v>
      </c>
      <c r="AA20" s="12">
        <v>0.4024206369426751</v>
      </c>
      <c r="AB20" s="12">
        <v>0.43196428571428569</v>
      </c>
      <c r="AC20" s="12">
        <v>0.48603997352746531</v>
      </c>
      <c r="AD20" s="12">
        <v>0.4696456273764259</v>
      </c>
      <c r="AE20" s="12">
        <v>0.46617745591939536</v>
      </c>
      <c r="AF20" s="12">
        <v>0.48003839169909207</v>
      </c>
      <c r="AG20" s="12">
        <v>0.46402844036697244</v>
      </c>
      <c r="AH20" s="12">
        <v>0.4584061528899937</v>
      </c>
      <c r="AJ20" s="24" t="s">
        <v>189</v>
      </c>
    </row>
    <row r="21" spans="1:36" x14ac:dyDescent="0.2">
      <c r="A21" s="1" t="s">
        <v>17</v>
      </c>
      <c r="B21" s="24" t="s">
        <v>202</v>
      </c>
      <c r="C21" s="12"/>
      <c r="D21" s="6">
        <f t="shared" si="0"/>
        <v>3.3659408432976714</v>
      </c>
      <c r="E21" s="6">
        <f t="shared" si="1"/>
        <v>4.8587706422018346</v>
      </c>
      <c r="F21" s="6">
        <f t="shared" si="2"/>
        <v>4.2542701415365762</v>
      </c>
      <c r="G21" s="12"/>
      <c r="H21" s="12">
        <v>4.3200000000000012</v>
      </c>
      <c r="I21" s="12">
        <v>4.2315102207686026</v>
      </c>
      <c r="J21" s="12">
        <v>4.3128791208791206</v>
      </c>
      <c r="K21" s="12">
        <v>4.5100367947669673</v>
      </c>
      <c r="L21" s="12">
        <v>4.3788919368246049</v>
      </c>
      <c r="M21" s="12">
        <v>4.464572968490879</v>
      </c>
      <c r="N21" s="12">
        <v>4.5126333601933926</v>
      </c>
      <c r="O21" s="12">
        <v>4.6073371757925079</v>
      </c>
      <c r="P21" s="12">
        <v>4.7180471830985899</v>
      </c>
      <c r="Q21" s="12">
        <v>4.8186757679180898</v>
      </c>
      <c r="R21" s="12">
        <v>4.8587706422018346</v>
      </c>
      <c r="S21" s="12">
        <v>4.8340235294117662</v>
      </c>
      <c r="T21" s="12">
        <v>4.5005868725868732</v>
      </c>
      <c r="U21" s="12">
        <v>4.358233502538071</v>
      </c>
      <c r="V21" s="12">
        <v>4.4161088560885604</v>
      </c>
      <c r="W21" s="12">
        <v>4.3864689826302721</v>
      </c>
      <c r="X21" s="12">
        <v>4.1267241798298917</v>
      </c>
      <c r="Y21" s="12">
        <v>4.1433644744929312</v>
      </c>
      <c r="Z21" s="12">
        <v>3.3659408432976714</v>
      </c>
      <c r="AA21" s="12">
        <v>3.4729452229299365</v>
      </c>
      <c r="AB21" s="12">
        <v>3.6497659340659339</v>
      </c>
      <c r="AC21" s="12">
        <v>4.0982660489741898</v>
      </c>
      <c r="AD21" s="12">
        <v>3.9137135614702157</v>
      </c>
      <c r="AE21" s="12">
        <v>3.9631801007556677</v>
      </c>
      <c r="AF21" s="12">
        <v>3.9770622568093379</v>
      </c>
      <c r="AG21" s="12">
        <v>3.9792752293577971</v>
      </c>
      <c r="AH21" s="12">
        <v>3.9462790553138589</v>
      </c>
      <c r="AJ21" s="24" t="s">
        <v>196</v>
      </c>
    </row>
    <row r="22" spans="1:36" x14ac:dyDescent="0.2">
      <c r="A22" s="1" t="s">
        <v>18</v>
      </c>
      <c r="B22" s="24" t="s">
        <v>202</v>
      </c>
      <c r="C22" s="12"/>
      <c r="D22" s="6">
        <f t="shared" si="0"/>
        <v>0.51865846279640238</v>
      </c>
      <c r="E22" s="6">
        <f t="shared" si="1"/>
        <v>0.71136697247706415</v>
      </c>
      <c r="F22" s="6">
        <f t="shared" si="2"/>
        <v>0.60958438840744689</v>
      </c>
      <c r="G22" s="12"/>
      <c r="H22" s="12">
        <v>0.52785000000000004</v>
      </c>
      <c r="I22" s="12">
        <v>0.51865846279640238</v>
      </c>
      <c r="J22" s="12">
        <v>0.53501538461538467</v>
      </c>
      <c r="K22" s="12">
        <v>0.55735977105478329</v>
      </c>
      <c r="L22" s="12">
        <v>0.55312319201995019</v>
      </c>
      <c r="M22" s="12">
        <v>0.53986990049751249</v>
      </c>
      <c r="N22" s="12">
        <v>0.56070145044319097</v>
      </c>
      <c r="O22" s="12">
        <v>0.62032521613832869</v>
      </c>
      <c r="P22" s="12">
        <v>0.64337007042253513</v>
      </c>
      <c r="Q22" s="12">
        <v>0.67899522184300354</v>
      </c>
      <c r="R22" s="12">
        <v>0.71136697247706415</v>
      </c>
      <c r="S22" s="12">
        <v>0.69976941176470597</v>
      </c>
      <c r="T22" s="12">
        <v>0.6466204633204633</v>
      </c>
      <c r="U22" s="12">
        <v>0.66063096446700498</v>
      </c>
      <c r="V22" s="12">
        <v>0.66444206642066428</v>
      </c>
      <c r="W22" s="12">
        <v>0.63952258064516132</v>
      </c>
      <c r="X22" s="12">
        <v>0.64328347509113004</v>
      </c>
      <c r="Y22" s="12">
        <v>0.6360549477566072</v>
      </c>
      <c r="Z22" s="12">
        <v>0.55731151667715551</v>
      </c>
      <c r="AA22" s="12">
        <v>0.56917713375796186</v>
      </c>
      <c r="AB22" s="12">
        <v>0.58082582417582418</v>
      </c>
      <c r="AC22" s="12">
        <v>0.61977286565188627</v>
      </c>
      <c r="AD22" s="12">
        <v>0.60730038022813693</v>
      </c>
      <c r="AE22" s="12">
        <v>0.6206743073047859</v>
      </c>
      <c r="AF22" s="12">
        <v>0.62097989623865113</v>
      </c>
      <c r="AG22" s="12">
        <v>0.63456880733944943</v>
      </c>
      <c r="AH22" s="12">
        <v>0.61120820385332497</v>
      </c>
      <c r="AJ22" s="24" t="s">
        <v>197</v>
      </c>
    </row>
    <row r="23" spans="1:36" x14ac:dyDescent="0.2">
      <c r="A23" s="1"/>
      <c r="C23" s="12"/>
      <c r="D23" s="6"/>
      <c r="E23" s="6"/>
      <c r="F23" s="6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6" x14ac:dyDescent="0.2">
      <c r="A24" s="1" t="s">
        <v>29</v>
      </c>
      <c r="B24" s="24" t="s">
        <v>203</v>
      </c>
      <c r="C24" s="10"/>
      <c r="D24" s="4">
        <f>MIN(H24:AH24)</f>
        <v>1153.8707224334601</v>
      </c>
      <c r="E24" s="4">
        <f>MAX(H24:AH24)</f>
        <v>1313.2658823529414</v>
      </c>
      <c r="F24" s="4">
        <f t="shared" ref="F24:F27" si="3">AVERAGE(H24:AH24)</f>
        <v>1224.0054476256375</v>
      </c>
      <c r="G24" s="10"/>
      <c r="H24" s="10">
        <v>1213.6500000000001</v>
      </c>
      <c r="I24" s="10">
        <v>1205.7814390842193</v>
      </c>
      <c r="J24" s="10">
        <v>1261.1076923076921</v>
      </c>
      <c r="K24" s="10">
        <v>1204.9202780049061</v>
      </c>
      <c r="L24" s="10">
        <v>1220.1246882793016</v>
      </c>
      <c r="M24" s="10">
        <v>1223.9798507462688</v>
      </c>
      <c r="N24" s="10">
        <v>1232.192103142627</v>
      </c>
      <c r="O24" s="10">
        <v>1240.6504322766571</v>
      </c>
      <c r="P24" s="10">
        <v>1307.4940140845067</v>
      </c>
      <c r="Q24" s="10">
        <v>1307.3395904436859</v>
      </c>
      <c r="R24" s="10">
        <v>1248.2477064220182</v>
      </c>
      <c r="S24" s="10">
        <v>1313.2658823529414</v>
      </c>
      <c r="T24" s="10">
        <v>1276.9737451737453</v>
      </c>
      <c r="U24" s="10">
        <v>1275.7487309644669</v>
      </c>
      <c r="V24" s="10">
        <v>1246.5041205412056</v>
      </c>
      <c r="W24" s="10">
        <v>1184.7565756823822</v>
      </c>
      <c r="X24" s="10">
        <v>1174.6329283110572</v>
      </c>
      <c r="Y24" s="10">
        <v>1212.5230485556237</v>
      </c>
      <c r="Z24" s="10">
        <v>1194.6331025802392</v>
      </c>
      <c r="AA24" s="10">
        <v>1187.9677707006369</v>
      </c>
      <c r="AB24" s="10">
        <v>1193.5505494505494</v>
      </c>
      <c r="AC24" s="10">
        <v>1232.3557908669754</v>
      </c>
      <c r="AD24" s="10">
        <v>1153.8707224334601</v>
      </c>
      <c r="AE24" s="10">
        <v>1170.1457178841308</v>
      </c>
      <c r="AF24" s="10">
        <v>1197.3050583657584</v>
      </c>
      <c r="AG24" s="10">
        <v>1181.8844036697244</v>
      </c>
      <c r="AH24" s="10">
        <v>1186.541143567433</v>
      </c>
      <c r="AJ24" s="24" t="s">
        <v>188</v>
      </c>
    </row>
    <row r="25" spans="1:36" x14ac:dyDescent="0.2">
      <c r="A25" s="1" t="s">
        <v>33</v>
      </c>
      <c r="B25" s="24" t="s">
        <v>203</v>
      </c>
      <c r="C25" s="10"/>
      <c r="D25" s="4">
        <f>MIN(H25:AH25)</f>
        <v>478.33685518955872</v>
      </c>
      <c r="E25" s="4">
        <f>MAX(H25:AH25)</f>
        <v>595.32706816677705</v>
      </c>
      <c r="F25" s="4">
        <f t="shared" si="3"/>
        <v>537.58120077323883</v>
      </c>
      <c r="G25" s="10"/>
      <c r="H25" s="10">
        <v>537.30000000000007</v>
      </c>
      <c r="I25" s="10">
        <v>535.90286181520855</v>
      </c>
      <c r="J25" s="10">
        <v>545.93406593406587</v>
      </c>
      <c r="K25" s="10">
        <v>537.16557645134924</v>
      </c>
      <c r="L25" s="10">
        <v>523.29792186201166</v>
      </c>
      <c r="M25" s="10">
        <v>549.48590381426209</v>
      </c>
      <c r="N25" s="10">
        <v>536.38186946011285</v>
      </c>
      <c r="O25" s="10">
        <v>545.3865994236312</v>
      </c>
      <c r="P25" s="10">
        <v>545.13507042253514</v>
      </c>
      <c r="Q25" s="10">
        <v>548.94573378839596</v>
      </c>
      <c r="R25" s="10">
        <v>532.85412844036694</v>
      </c>
      <c r="S25" s="10">
        <v>557.35058823529425</v>
      </c>
      <c r="T25" s="10">
        <v>557.15096525096533</v>
      </c>
      <c r="U25" s="10">
        <v>519.9538071065989</v>
      </c>
      <c r="V25" s="10">
        <v>538.84630996309966</v>
      </c>
      <c r="W25" s="10">
        <v>565.73151364764271</v>
      </c>
      <c r="X25" s="10">
        <v>534.04665856622114</v>
      </c>
      <c r="Y25" s="10">
        <v>555.68199139520584</v>
      </c>
      <c r="Z25" s="10">
        <v>540.75770925110123</v>
      </c>
      <c r="AA25" s="10">
        <v>525.07624203821649</v>
      </c>
      <c r="AB25" s="10">
        <v>487.78736263736266</v>
      </c>
      <c r="AC25" s="10">
        <v>595.32706816677705</v>
      </c>
      <c r="AD25" s="10">
        <v>520.92877059569082</v>
      </c>
      <c r="AE25" s="10">
        <v>542.75415617128465</v>
      </c>
      <c r="AF25" s="10">
        <v>544.22957198443578</v>
      </c>
      <c r="AG25" s="10">
        <v>512.94311926605496</v>
      </c>
      <c r="AH25" s="10">
        <v>478.33685518955872</v>
      </c>
      <c r="AJ25" s="24" t="s">
        <v>185</v>
      </c>
    </row>
    <row r="26" spans="1:36" x14ac:dyDescent="0.2">
      <c r="A26" s="1" t="s">
        <v>1</v>
      </c>
      <c r="B26" s="24" t="s">
        <v>203</v>
      </c>
      <c r="C26" s="10"/>
      <c r="D26" s="4">
        <f>MIN(H26:AH26)</f>
        <v>373.6504145936982</v>
      </c>
      <c r="E26" s="4">
        <f>MAX(H26:AH26)</f>
        <v>975.29515418502183</v>
      </c>
      <c r="F26" s="4">
        <f t="shared" si="3"/>
        <v>545.40231373914457</v>
      </c>
      <c r="G26" s="10"/>
      <c r="H26" s="10">
        <v>530.55000000000007</v>
      </c>
      <c r="I26" s="10">
        <v>527.94390842191331</v>
      </c>
      <c r="J26" s="10">
        <v>528.19120879120874</v>
      </c>
      <c r="K26" s="10">
        <v>430.80948487326248</v>
      </c>
      <c r="L26" s="10">
        <v>440.60058187863677</v>
      </c>
      <c r="M26" s="10">
        <v>373.6504145936982</v>
      </c>
      <c r="N26" s="10">
        <v>447.21007252215952</v>
      </c>
      <c r="O26" s="10">
        <v>473.22348703170036</v>
      </c>
      <c r="P26" s="10">
        <v>480.1062676056336</v>
      </c>
      <c r="Q26" s="10">
        <v>439.4303754266212</v>
      </c>
      <c r="R26" s="10">
        <v>554.32935779816512</v>
      </c>
      <c r="S26" s="10">
        <v>484.7717647058825</v>
      </c>
      <c r="T26" s="10">
        <v>424.30231660231669</v>
      </c>
      <c r="U26" s="10">
        <v>460.64873096446695</v>
      </c>
      <c r="V26" s="10">
        <v>421.35350553505538</v>
      </c>
      <c r="W26" s="10">
        <v>456.4114143920595</v>
      </c>
      <c r="X26" s="10">
        <v>436.9472660996355</v>
      </c>
      <c r="Y26" s="10">
        <v>469.76607252612166</v>
      </c>
      <c r="Z26" s="10">
        <v>975.29515418502183</v>
      </c>
      <c r="AA26" s="10">
        <v>909.58089171974507</v>
      </c>
      <c r="AB26" s="10">
        <v>813.42197802197802</v>
      </c>
      <c r="AC26" s="10">
        <v>828.28113831899407</v>
      </c>
      <c r="AD26" s="10">
        <v>611.34904942965784</v>
      </c>
      <c r="AE26" s="10">
        <v>612.61360201511332</v>
      </c>
      <c r="AF26" s="10">
        <v>541.43865110246429</v>
      </c>
      <c r="AG26" s="10">
        <v>531.45137614678902</v>
      </c>
      <c r="AH26" s="10">
        <v>522.18440024860161</v>
      </c>
      <c r="AJ26" s="24" t="s">
        <v>186</v>
      </c>
    </row>
    <row r="27" spans="1:36" x14ac:dyDescent="0.2">
      <c r="A27" s="1" t="s">
        <v>2</v>
      </c>
      <c r="B27" s="24" t="s">
        <v>203</v>
      </c>
      <c r="C27" s="10"/>
      <c r="D27" s="4">
        <f>MIN(H27:AH27)</f>
        <v>37.524124069478908</v>
      </c>
      <c r="E27" s="4">
        <f>MAX(H27:AH27)</f>
        <v>210.59406593406595</v>
      </c>
      <c r="F27" s="4">
        <f t="shared" si="3"/>
        <v>89.940297809572684</v>
      </c>
      <c r="G27" s="10"/>
      <c r="H27" s="10">
        <v>193.59000000000006</v>
      </c>
      <c r="I27" s="10">
        <v>204.01450531479966</v>
      </c>
      <c r="J27" s="10">
        <v>210.59406593406595</v>
      </c>
      <c r="K27" s="10">
        <v>170.84288634505316</v>
      </c>
      <c r="L27" s="10">
        <v>175.15567747298425</v>
      </c>
      <c r="M27" s="10">
        <v>153.44393864013267</v>
      </c>
      <c r="N27" s="10">
        <v>173.74989524576952</v>
      </c>
      <c r="O27" s="10">
        <v>66.47332853025938</v>
      </c>
      <c r="P27" s="10">
        <v>59.217718309859137</v>
      </c>
      <c r="Q27" s="10">
        <v>50.103276450511949</v>
      </c>
      <c r="R27" s="10">
        <v>57.714678899082564</v>
      </c>
      <c r="S27" s="10">
        <v>47.655529411764718</v>
      </c>
      <c r="T27" s="10">
        <v>42.836911196911203</v>
      </c>
      <c r="U27" s="10">
        <v>39.031015228426398</v>
      </c>
      <c r="V27" s="10">
        <v>37.705736777367768</v>
      </c>
      <c r="W27" s="10">
        <v>37.524124069478908</v>
      </c>
      <c r="X27" s="10">
        <v>40.188359659781291</v>
      </c>
      <c r="Y27" s="10">
        <v>54.598180700676082</v>
      </c>
      <c r="Z27" s="10">
        <v>75.457772183763367</v>
      </c>
      <c r="AA27" s="10">
        <v>71.112687898089163</v>
      </c>
      <c r="AB27" s="10">
        <v>61.006648351648352</v>
      </c>
      <c r="AC27" s="10">
        <v>82.396717405691604</v>
      </c>
      <c r="AD27" s="10">
        <v>61.944638783269959</v>
      </c>
      <c r="AE27" s="10">
        <v>64.216952141057931</v>
      </c>
      <c r="AF27" s="10">
        <v>64.470272373540851</v>
      </c>
      <c r="AG27" s="10">
        <v>64.382293577981642</v>
      </c>
      <c r="AH27" s="10">
        <v>68.9602299564947</v>
      </c>
      <c r="AJ27" s="24" t="s">
        <v>187</v>
      </c>
    </row>
    <row r="28" spans="1:36" x14ac:dyDescent="0.2">
      <c r="A28" s="1"/>
      <c r="C28" s="12"/>
      <c r="D28" s="6"/>
      <c r="E28" s="6"/>
      <c r="F28" s="6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1:36" x14ac:dyDescent="0.2">
      <c r="A29" s="1" t="s">
        <v>47</v>
      </c>
      <c r="B29" s="24" t="s">
        <v>203</v>
      </c>
      <c r="C29" s="11"/>
      <c r="D29" s="4">
        <f>MIN(H29:AH29)</f>
        <v>49.17898839137645</v>
      </c>
      <c r="E29" s="4">
        <f t="shared" ref="E29:E35" si="4">MAX(H29:AH29)</f>
        <v>126.91252359974827</v>
      </c>
      <c r="F29" s="4">
        <f>AVERAGE(H29:AH29)</f>
        <v>69.639161104313615</v>
      </c>
      <c r="G29" s="11"/>
      <c r="H29" s="11">
        <v>67.635000000000019</v>
      </c>
      <c r="I29" s="11">
        <v>69.64084219133278</v>
      </c>
      <c r="J29" s="11">
        <v>68.787692307692311</v>
      </c>
      <c r="K29" s="11">
        <v>55.062837285363855</v>
      </c>
      <c r="L29" s="11">
        <v>56.668013300083125</v>
      </c>
      <c r="M29" s="11">
        <v>49.17898839137645</v>
      </c>
      <c r="N29" s="11">
        <v>56.73217808219178</v>
      </c>
      <c r="O29" s="11">
        <v>59.25701729106629</v>
      </c>
      <c r="P29" s="11">
        <v>61.569823943661966</v>
      </c>
      <c r="Q29" s="11">
        <v>56.947986348122868</v>
      </c>
      <c r="R29" s="11">
        <v>68.854954128440355</v>
      </c>
      <c r="S29" s="11">
        <v>61.623529411764729</v>
      </c>
      <c r="T29" s="11">
        <v>52.868339768339773</v>
      </c>
      <c r="U29" s="11">
        <v>58.339644670050752</v>
      </c>
      <c r="V29" s="11">
        <v>53.695562115621158</v>
      </c>
      <c r="W29" s="11">
        <v>57.6663523573201</v>
      </c>
      <c r="X29" s="11">
        <v>58.394495747266099</v>
      </c>
      <c r="Y29" s="11">
        <v>60.432148740012288</v>
      </c>
      <c r="Z29" s="11">
        <v>126.91252359974827</v>
      </c>
      <c r="AA29" s="11">
        <v>116.04047133757962</v>
      </c>
      <c r="AB29" s="11">
        <v>103.93725274725274</v>
      </c>
      <c r="AC29" s="11">
        <v>101.09056254136333</v>
      </c>
      <c r="AD29" s="11">
        <v>77.869404309252232</v>
      </c>
      <c r="AE29" s="11">
        <v>77.382770780856418</v>
      </c>
      <c r="AF29" s="11">
        <v>70.205614785992225</v>
      </c>
      <c r="AG29" s="11">
        <v>66.76192660550457</v>
      </c>
      <c r="AH29" s="11">
        <v>66.701417029210688</v>
      </c>
      <c r="AJ29" s="24" t="s">
        <v>186</v>
      </c>
    </row>
    <row r="30" spans="1:36" x14ac:dyDescent="0.2">
      <c r="A30" s="1" t="s">
        <v>23</v>
      </c>
      <c r="B30" s="24" t="s">
        <v>203</v>
      </c>
      <c r="C30" s="10"/>
      <c r="D30" s="4" t="s">
        <v>63</v>
      </c>
      <c r="E30" s="4">
        <f t="shared" si="4"/>
        <v>107.44587080948487</v>
      </c>
      <c r="F30" s="4">
        <f t="shared" ref="F30:F35" si="5">AVERAGE(H30:AH30)</f>
        <v>42.739933765780194</v>
      </c>
      <c r="G30" s="10"/>
      <c r="H30" s="10">
        <v>23.355000000000008</v>
      </c>
      <c r="I30" s="10">
        <v>107.44587080948487</v>
      </c>
      <c r="J30" s="15" t="s">
        <v>63</v>
      </c>
      <c r="K30" s="10">
        <v>75.391659852820936</v>
      </c>
      <c r="L30" s="10">
        <v>38.637281795511221</v>
      </c>
      <c r="M30" s="10">
        <v>27.199552238805968</v>
      </c>
      <c r="N30" s="10">
        <v>17.564141821112006</v>
      </c>
      <c r="O30" s="10">
        <v>44.408069164265136</v>
      </c>
      <c r="P30" s="10">
        <v>31.130809859154922</v>
      </c>
      <c r="Q30" s="10">
        <v>31.485665529010241</v>
      </c>
      <c r="R30" s="10">
        <v>33.286605504587158</v>
      </c>
      <c r="S30" s="15" t="s">
        <v>64</v>
      </c>
      <c r="T30" s="15" t="s">
        <v>65</v>
      </c>
      <c r="U30" s="10">
        <v>29.376700507614213</v>
      </c>
      <c r="V30" s="15" t="s">
        <v>64</v>
      </c>
      <c r="W30" s="10">
        <v>23.230521091811411</v>
      </c>
      <c r="X30" s="10">
        <v>90.356379100850546</v>
      </c>
      <c r="Y30" s="10">
        <v>20.786109403810691</v>
      </c>
      <c r="Z30" s="10">
        <v>48.143989930774062</v>
      </c>
      <c r="AA30" s="10">
        <v>26.598350318471336</v>
      </c>
      <c r="AB30" s="10">
        <v>78.418131868131866</v>
      </c>
      <c r="AC30" s="10">
        <v>30.916743878226342</v>
      </c>
      <c r="AD30" s="10">
        <v>39.137135614702153</v>
      </c>
      <c r="AE30" s="10">
        <v>32.242821158690177</v>
      </c>
      <c r="AF30" s="10">
        <v>47.585201037613494</v>
      </c>
      <c r="AG30" s="15" t="s">
        <v>63</v>
      </c>
      <c r="AH30" s="10">
        <v>43.581802361715347</v>
      </c>
      <c r="AJ30" s="24" t="s">
        <v>185</v>
      </c>
    </row>
    <row r="31" spans="1:36" x14ac:dyDescent="0.2">
      <c r="A31" s="1" t="s">
        <v>22</v>
      </c>
      <c r="B31" s="24" t="s">
        <v>203</v>
      </c>
      <c r="C31" s="10"/>
      <c r="D31" s="4">
        <f>MIN(H31:AH31)</f>
        <v>14.997074939564868</v>
      </c>
      <c r="E31" s="4">
        <f t="shared" si="4"/>
        <v>72.824544349939245</v>
      </c>
      <c r="F31" s="4">
        <f t="shared" si="5"/>
        <v>42.186718976087434</v>
      </c>
      <c r="G31" s="10"/>
      <c r="H31" s="10">
        <v>31.725000000000005</v>
      </c>
      <c r="I31" s="10">
        <v>39.264170073589533</v>
      </c>
      <c r="J31" s="10">
        <v>37.532967032967036</v>
      </c>
      <c r="K31" s="10">
        <v>50.485486508585446</v>
      </c>
      <c r="L31" s="10">
        <v>27.791729010806318</v>
      </c>
      <c r="M31" s="10">
        <v>34.34286898839138</v>
      </c>
      <c r="N31" s="10">
        <v>14.997074939564868</v>
      </c>
      <c r="O31" s="10">
        <v>36.636657060518729</v>
      </c>
      <c r="P31" s="10">
        <v>33.482915492957744</v>
      </c>
      <c r="Q31" s="10">
        <v>49.41880546075086</v>
      </c>
      <c r="R31" s="10">
        <v>41.60825688073394</v>
      </c>
      <c r="S31" s="10">
        <v>50.257411764705907</v>
      </c>
      <c r="T31" s="10">
        <v>43.785830115830116</v>
      </c>
      <c r="U31" s="10">
        <v>27.997512690355329</v>
      </c>
      <c r="V31" s="10">
        <v>53.479483394833949</v>
      </c>
      <c r="W31" s="10">
        <v>33.615930521091812</v>
      </c>
      <c r="X31" s="10">
        <v>72.824544349939245</v>
      </c>
      <c r="Y31" s="10">
        <v>40.463626306084812</v>
      </c>
      <c r="Z31" s="10">
        <v>67.180868470736314</v>
      </c>
      <c r="AA31" s="10">
        <v>45.203414012738847</v>
      </c>
      <c r="AB31" s="10">
        <v>66.588956043956046</v>
      </c>
      <c r="AC31" s="10">
        <v>44.433831899404368</v>
      </c>
      <c r="AD31" s="10">
        <v>44.13049429657795</v>
      </c>
      <c r="AE31" s="10">
        <v>33.989307304785889</v>
      </c>
      <c r="AF31" s="10">
        <v>49.259753566796356</v>
      </c>
      <c r="AG31" s="10">
        <v>29.613211009174307</v>
      </c>
      <c r="AH31" s="10">
        <v>38.931305158483532</v>
      </c>
      <c r="AJ31" s="24" t="s">
        <v>185</v>
      </c>
    </row>
    <row r="32" spans="1:36" x14ac:dyDescent="0.2">
      <c r="A32" s="1" t="s">
        <v>26</v>
      </c>
      <c r="B32" s="24" t="s">
        <v>203</v>
      </c>
      <c r="C32" s="10"/>
      <c r="D32" s="4">
        <f>MIN(H32:AH32)</f>
        <v>16.415859030837005</v>
      </c>
      <c r="E32" s="4">
        <f t="shared" si="4"/>
        <v>33.630596627756162</v>
      </c>
      <c r="F32" s="4">
        <f t="shared" si="5"/>
        <v>23.577558013275372</v>
      </c>
      <c r="G32" s="10"/>
      <c r="H32" s="10">
        <v>32.535000000000011</v>
      </c>
      <c r="I32" s="10">
        <v>19.366786590351595</v>
      </c>
      <c r="J32" s="10">
        <v>27.160219780219773</v>
      </c>
      <c r="K32" s="10">
        <v>30.022035977105482</v>
      </c>
      <c r="L32" s="10">
        <v>21.691105569409807</v>
      </c>
      <c r="M32" s="10">
        <v>18.957263681592039</v>
      </c>
      <c r="N32" s="10">
        <v>24.319580983078165</v>
      </c>
      <c r="O32" s="10">
        <v>25.395864553314127</v>
      </c>
      <c r="P32" s="10">
        <v>24.627929577464787</v>
      </c>
      <c r="Q32" s="10">
        <v>16.837986348122868</v>
      </c>
      <c r="R32" s="10">
        <v>25.636055045871558</v>
      </c>
      <c r="S32" s="10">
        <v>30.400941176470596</v>
      </c>
      <c r="T32" s="10">
        <v>23.316293436293435</v>
      </c>
      <c r="U32" s="10">
        <v>30.342131979695431</v>
      </c>
      <c r="V32" s="10">
        <v>19.176986469864694</v>
      </c>
      <c r="W32" s="10">
        <v>23.230521091811411</v>
      </c>
      <c r="X32" s="10">
        <v>26.162891859052245</v>
      </c>
      <c r="Y32" s="10">
        <v>21.34040565457898</v>
      </c>
      <c r="Z32" s="10">
        <v>16.415859030837005</v>
      </c>
      <c r="AA32" s="10">
        <v>17.778171974522291</v>
      </c>
      <c r="AB32" s="10">
        <v>23.392527472527473</v>
      </c>
      <c r="AC32" s="10">
        <v>26.027584381204505</v>
      </c>
      <c r="AD32" s="10">
        <v>22.807503168567806</v>
      </c>
      <c r="AE32" s="10">
        <v>16.658790931989927</v>
      </c>
      <c r="AF32" s="10">
        <v>33.630596627756162</v>
      </c>
      <c r="AG32" s="10">
        <v>19.69807339449541</v>
      </c>
      <c r="AH32" s="10">
        <v>19.664959602237417</v>
      </c>
      <c r="AJ32" s="24" t="s">
        <v>185</v>
      </c>
    </row>
    <row r="33" spans="1:36" x14ac:dyDescent="0.2">
      <c r="A33" s="1" t="s">
        <v>35</v>
      </c>
      <c r="B33" s="24" t="s">
        <v>203</v>
      </c>
      <c r="C33" s="10"/>
      <c r="D33" s="4">
        <f>MIN(H33:AH33)</f>
        <v>10.225894267515923</v>
      </c>
      <c r="E33" s="4">
        <f t="shared" si="4"/>
        <v>19.940241758241754</v>
      </c>
      <c r="F33" s="4">
        <f t="shared" si="5"/>
        <v>15.031265883150445</v>
      </c>
      <c r="G33" s="10"/>
      <c r="H33" s="10">
        <v>19.440000000000005</v>
      </c>
      <c r="I33" s="10">
        <v>19.247402289452168</v>
      </c>
      <c r="J33" s="10">
        <v>19.940241758241754</v>
      </c>
      <c r="K33" s="10">
        <v>18.497882256745708</v>
      </c>
      <c r="L33" s="10">
        <v>19.92870324189526</v>
      </c>
      <c r="M33" s="10">
        <v>19.534223880597015</v>
      </c>
      <c r="N33" s="10">
        <v>18.239685737308623</v>
      </c>
      <c r="O33" s="10">
        <v>17.777105187319886</v>
      </c>
      <c r="P33" s="10">
        <v>16.935160563380279</v>
      </c>
      <c r="Q33" s="10">
        <v>17.344494880546076</v>
      </c>
      <c r="R33" s="10">
        <v>16.240642201834863</v>
      </c>
      <c r="S33" s="10">
        <v>14.447294117647065</v>
      </c>
      <c r="T33" s="10">
        <v>14.54557142857143</v>
      </c>
      <c r="U33" s="10">
        <v>14.674558375634518</v>
      </c>
      <c r="V33" s="10">
        <v>14.045116851168512</v>
      </c>
      <c r="W33" s="10">
        <v>14.771878411910672</v>
      </c>
      <c r="X33" s="10">
        <v>11.989077764277035</v>
      </c>
      <c r="Y33" s="10">
        <v>12.527095267363244</v>
      </c>
      <c r="Z33" s="10">
        <v>10.318539962240402</v>
      </c>
      <c r="AA33" s="10">
        <v>10.225894267515923</v>
      </c>
      <c r="AB33" s="10">
        <v>11.177906593406595</v>
      </c>
      <c r="AC33" s="10">
        <v>12.740574454003969</v>
      </c>
      <c r="AD33" s="10">
        <v>11.930078580481622</v>
      </c>
      <c r="AE33" s="10">
        <v>12.803086901763223</v>
      </c>
      <c r="AF33" s="10">
        <v>12.042823605706875</v>
      </c>
      <c r="AG33" s="10">
        <v>12.281550458715591</v>
      </c>
      <c r="AH33" s="10">
        <v>12.197589807333745</v>
      </c>
      <c r="AJ33" s="24" t="s">
        <v>189</v>
      </c>
    </row>
    <row r="34" spans="1:36" x14ac:dyDescent="0.2">
      <c r="A34" s="1" t="s">
        <v>24</v>
      </c>
      <c r="B34" s="24" t="s">
        <v>203</v>
      </c>
      <c r="C34" s="10"/>
      <c r="D34" s="4">
        <f>MIN(H34:AH34)</f>
        <v>5.6897838616714704</v>
      </c>
      <c r="E34" s="4">
        <f t="shared" si="4"/>
        <v>28.346823529411768</v>
      </c>
      <c r="F34" s="4">
        <f t="shared" si="5"/>
        <v>14.372296991425166</v>
      </c>
      <c r="G34" s="10"/>
      <c r="H34" s="10">
        <v>7.5600000000000014</v>
      </c>
      <c r="I34" s="10">
        <v>9.6833932951757973</v>
      </c>
      <c r="J34" s="10">
        <v>15.559120879120876</v>
      </c>
      <c r="K34" s="10">
        <v>16.155355682747341</v>
      </c>
      <c r="L34" s="10">
        <v>27.385020781379886</v>
      </c>
      <c r="M34" s="11" t="s">
        <v>66</v>
      </c>
      <c r="N34" s="10">
        <v>16.348162771958098</v>
      </c>
      <c r="O34" s="10">
        <v>5.6897838616714704</v>
      </c>
      <c r="P34" s="10">
        <v>18.125049295774645</v>
      </c>
      <c r="Q34" s="11" t="s">
        <v>66</v>
      </c>
      <c r="R34" s="10">
        <v>6.4425688073394491</v>
      </c>
      <c r="S34" s="10">
        <v>28.346823529411768</v>
      </c>
      <c r="T34" s="10">
        <v>13.962664092664092</v>
      </c>
      <c r="U34" s="11" t="s">
        <v>66</v>
      </c>
      <c r="V34" s="10">
        <v>15.800756457564574</v>
      </c>
      <c r="W34" s="11" t="s">
        <v>66</v>
      </c>
      <c r="X34" s="10">
        <v>11.597982989064398</v>
      </c>
      <c r="Y34" s="10">
        <v>9.8387584511370587</v>
      </c>
      <c r="Z34" s="10">
        <v>9.5184392699811191</v>
      </c>
      <c r="AA34" s="10">
        <v>17.364726114649677</v>
      </c>
      <c r="AB34" s="10">
        <v>17.145659340659343</v>
      </c>
      <c r="AC34" s="10">
        <v>12.65429516876241</v>
      </c>
      <c r="AD34" s="10">
        <v>20.648212927756656</v>
      </c>
      <c r="AE34" s="10">
        <v>15.180994962216626</v>
      </c>
      <c r="AF34" s="10">
        <v>11.442775616083008</v>
      </c>
      <c r="AG34" s="10">
        <v>13.881192660550457</v>
      </c>
      <c r="AH34" s="10">
        <v>10.231093847110005</v>
      </c>
      <c r="AJ34" s="24" t="s">
        <v>185</v>
      </c>
    </row>
    <row r="35" spans="1:36" x14ac:dyDescent="0.2">
      <c r="A35" s="1" t="s">
        <v>40</v>
      </c>
      <c r="B35" s="24" t="s">
        <v>203</v>
      </c>
      <c r="C35" s="14"/>
      <c r="D35" s="5">
        <f>MIN(H35:AH35)</f>
        <v>3.8624071340713404</v>
      </c>
      <c r="E35" s="5">
        <f t="shared" si="4"/>
        <v>32.471207808564237</v>
      </c>
      <c r="F35" s="5">
        <f t="shared" si="5"/>
        <v>10.444155992281402</v>
      </c>
      <c r="G35" s="14"/>
      <c r="H35" s="14">
        <v>9.2610000000000028</v>
      </c>
      <c r="I35" s="14">
        <v>9.020147179067866</v>
      </c>
      <c r="J35" s="14">
        <v>9.5947912087912091</v>
      </c>
      <c r="K35" s="14">
        <v>5.2639533932951768</v>
      </c>
      <c r="L35" s="14">
        <v>5.0838528678304238</v>
      </c>
      <c r="M35" s="14">
        <v>7.5279568822553911</v>
      </c>
      <c r="N35" s="14">
        <v>5.4719057211925861</v>
      </c>
      <c r="O35" s="14">
        <v>5.8979466858789635</v>
      </c>
      <c r="P35" s="14">
        <v>9.4776021126760543</v>
      </c>
      <c r="Q35" s="14">
        <v>7.7482116040955633</v>
      </c>
      <c r="R35" s="14">
        <v>13.301220183486238</v>
      </c>
      <c r="S35" s="14">
        <v>9.3804705882352959</v>
      </c>
      <c r="T35" s="14">
        <v>4.8801544401544401</v>
      </c>
      <c r="U35" s="14">
        <v>6.1787614213197974</v>
      </c>
      <c r="V35" s="14">
        <v>3.8624071340713404</v>
      </c>
      <c r="W35" s="25">
        <v>23.640471464019853</v>
      </c>
      <c r="X35" s="25">
        <v>21.577642770352369</v>
      </c>
      <c r="Y35" s="25">
        <v>22.448998156115543</v>
      </c>
      <c r="Z35" s="14">
        <v>4.6902454373820008</v>
      </c>
      <c r="AA35" s="14">
        <v>6.8356382165605085</v>
      </c>
      <c r="AB35" s="14">
        <v>6.4329450549450549</v>
      </c>
      <c r="AC35" s="14">
        <v>7.7795155526141633</v>
      </c>
      <c r="AD35" s="14">
        <v>27.395994930291511</v>
      </c>
      <c r="AE35" s="14">
        <v>32.471207808564237</v>
      </c>
      <c r="AF35" s="14">
        <v>8.5123086900129685</v>
      </c>
      <c r="AG35" s="14">
        <v>4.1511376146788983</v>
      </c>
      <c r="AH35" s="14">
        <v>4.1057246737103794</v>
      </c>
      <c r="AJ35" s="24" t="s">
        <v>190</v>
      </c>
    </row>
    <row r="36" spans="1:36" x14ac:dyDescent="0.2">
      <c r="A36" s="1"/>
      <c r="C36" s="11"/>
      <c r="D36" s="4"/>
      <c r="E36" s="4"/>
      <c r="F36" s="4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</row>
    <row r="37" spans="1:36" x14ac:dyDescent="0.2">
      <c r="A37" s="1" t="s">
        <v>36</v>
      </c>
      <c r="B37" s="24" t="s">
        <v>203</v>
      </c>
      <c r="C37" s="14"/>
      <c r="D37" s="5">
        <f>MIN(H37:AH37)</f>
        <v>4.6886435768261974</v>
      </c>
      <c r="E37" s="5">
        <f t="shared" ref="E37:E47" si="6">MAX(H37:AH37)</f>
        <v>9.9486917416189691</v>
      </c>
      <c r="F37" s="5">
        <f t="shared" ref="F37:F47" si="7">AVERAGE(H37:AH37)</f>
        <v>6.7140499937848297</v>
      </c>
      <c r="G37" s="14"/>
      <c r="H37" s="14">
        <v>6.6285000000000016</v>
      </c>
      <c r="I37" s="14">
        <v>9.9486917416189691</v>
      </c>
      <c r="J37" s="14">
        <v>6.1417582417582413</v>
      </c>
      <c r="K37" s="14">
        <v>6.5294562551103841</v>
      </c>
      <c r="L37" s="14">
        <v>6.520888611803823</v>
      </c>
      <c r="M37" s="14">
        <v>6.5251451077943621</v>
      </c>
      <c r="N37" s="14">
        <v>6.8094826752618864</v>
      </c>
      <c r="O37" s="14">
        <v>6.480802593659944</v>
      </c>
      <c r="P37" s="14">
        <v>6.8072704225352094</v>
      </c>
      <c r="Q37" s="14">
        <v>7.0089829351535835</v>
      </c>
      <c r="R37" s="14">
        <v>8.0800550458715588</v>
      </c>
      <c r="S37" s="14">
        <v>7.1894117647058842</v>
      </c>
      <c r="T37" s="14">
        <v>6.8864401544401552</v>
      </c>
      <c r="U37" s="14">
        <v>6.0822182741116757</v>
      </c>
      <c r="V37" s="14">
        <v>6.225768142681428</v>
      </c>
      <c r="W37" s="14">
        <v>6.2039156327543425</v>
      </c>
      <c r="X37" s="14">
        <v>7.8218955042527343</v>
      </c>
      <c r="Y37" s="14">
        <v>6.1942606023355866</v>
      </c>
      <c r="Z37" s="14">
        <v>5.7248584015103843</v>
      </c>
      <c r="AA37" s="14">
        <v>4.8924426751592343</v>
      </c>
      <c r="AB37" s="14">
        <v>9.463340659340659</v>
      </c>
      <c r="AC37" s="14">
        <v>5.4499748510919925</v>
      </c>
      <c r="AD37" s="14">
        <v>5.9110570342205326</v>
      </c>
      <c r="AE37" s="14">
        <v>4.6886435768261974</v>
      </c>
      <c r="AF37" s="14">
        <v>8.5402178988326849</v>
      </c>
      <c r="AG37" s="14">
        <v>6.4117889908256869</v>
      </c>
      <c r="AH37" s="14">
        <v>6.1120820385332486</v>
      </c>
      <c r="AJ37" s="24" t="s">
        <v>185</v>
      </c>
    </row>
    <row r="38" spans="1:36" ht="17" customHeight="1" x14ac:dyDescent="0.2">
      <c r="A38" s="1" t="s">
        <v>43</v>
      </c>
      <c r="B38" s="24" t="s">
        <v>203</v>
      </c>
      <c r="C38" s="14"/>
      <c r="D38" s="5" t="s">
        <v>151</v>
      </c>
      <c r="E38" s="5">
        <f t="shared" si="6"/>
        <v>14.512788586251622</v>
      </c>
      <c r="F38" s="5">
        <f t="shared" si="7"/>
        <v>7.5865354554422355</v>
      </c>
      <c r="G38" s="14"/>
      <c r="H38" s="14">
        <v>4.455000000000001</v>
      </c>
      <c r="I38" s="15" t="s">
        <v>150</v>
      </c>
      <c r="J38" s="14">
        <v>3.8215384615384602</v>
      </c>
      <c r="K38" s="14">
        <v>5.3851185609157817</v>
      </c>
      <c r="L38" s="14">
        <v>4.4737905236907727</v>
      </c>
      <c r="M38" s="14">
        <v>8.9291459369817581</v>
      </c>
      <c r="N38" s="14">
        <v>5.6745688960515714</v>
      </c>
      <c r="O38" s="15" t="s">
        <v>151</v>
      </c>
      <c r="P38" s="14">
        <v>4.9809295774647877</v>
      </c>
      <c r="Q38" s="15" t="s">
        <v>152</v>
      </c>
      <c r="R38" s="14">
        <v>11.408715596330275</v>
      </c>
      <c r="S38" s="14">
        <v>5.7515294117647073</v>
      </c>
      <c r="T38" s="14">
        <v>7.9980308880308888</v>
      </c>
      <c r="U38" s="14">
        <v>6.8959390862944163</v>
      </c>
      <c r="V38" s="14">
        <v>4.996820418204182</v>
      </c>
      <c r="W38" s="14">
        <v>8.6089578163771705</v>
      </c>
      <c r="X38" s="14">
        <v>11.597982989064398</v>
      </c>
      <c r="Y38" s="14">
        <v>4.7115181315304238</v>
      </c>
      <c r="Z38" s="14">
        <v>12.55330396475771</v>
      </c>
      <c r="AA38" s="14">
        <v>7.7176560509554122</v>
      </c>
      <c r="AB38" s="14">
        <v>5.1835714285714296</v>
      </c>
      <c r="AC38" s="14">
        <v>8.9155261416280602</v>
      </c>
      <c r="AD38" s="14">
        <v>6.0730038022813684</v>
      </c>
      <c r="AE38" s="14">
        <v>10.344571788413099</v>
      </c>
      <c r="AF38" s="14">
        <v>14.512788586251622</v>
      </c>
      <c r="AG38" s="14">
        <v>10.576146788990823</v>
      </c>
      <c r="AH38" s="14">
        <v>6.5106960845245494</v>
      </c>
      <c r="AJ38" s="24" t="s">
        <v>191</v>
      </c>
    </row>
    <row r="39" spans="1:36" x14ac:dyDescent="0.2">
      <c r="A39" s="1" t="s">
        <v>34</v>
      </c>
      <c r="B39" s="24" t="s">
        <v>203</v>
      </c>
      <c r="C39" s="14"/>
      <c r="D39" s="5">
        <f t="shared" ref="D39:D44" si="8">MIN(H39:AH39)</f>
        <v>3.8193481228668946</v>
      </c>
      <c r="E39" s="5">
        <f t="shared" si="6"/>
        <v>6.2264884182660492</v>
      </c>
      <c r="F39" s="5">
        <f t="shared" si="7"/>
        <v>4.6554439886553443</v>
      </c>
      <c r="G39" s="14"/>
      <c r="H39" s="14">
        <v>4.0905000000000005</v>
      </c>
      <c r="I39" s="14">
        <v>4.8019018806214229</v>
      </c>
      <c r="J39" s="14">
        <v>4.0399120879120876</v>
      </c>
      <c r="K39" s="14">
        <v>3.9042109566639414</v>
      </c>
      <c r="L39" s="14">
        <v>3.9721837073981718</v>
      </c>
      <c r="M39" s="14">
        <v>3.8464013266998345</v>
      </c>
      <c r="N39" s="14">
        <v>3.9586873489121674</v>
      </c>
      <c r="O39" s="14">
        <v>4.1910115273775217</v>
      </c>
      <c r="P39" s="14">
        <v>4.4690007042253521</v>
      </c>
      <c r="Q39" s="14">
        <v>3.8193481228668946</v>
      </c>
      <c r="R39" s="14">
        <v>4.2950458715596334</v>
      </c>
      <c r="S39" s="14">
        <v>4.026070588235295</v>
      </c>
      <c r="T39" s="14">
        <v>4.8259305019305021</v>
      </c>
      <c r="U39" s="14">
        <v>5.0064517766497456</v>
      </c>
      <c r="V39" s="14">
        <v>4.8887810578105775</v>
      </c>
      <c r="W39" s="14">
        <v>5.1107146401985117</v>
      </c>
      <c r="X39" s="14">
        <v>5.1516622114216286</v>
      </c>
      <c r="Y39" s="14">
        <v>4.9055218192993237</v>
      </c>
      <c r="Z39" s="14">
        <v>5.6834738829452478</v>
      </c>
      <c r="AA39" s="14">
        <v>5.6642082802547771</v>
      </c>
      <c r="AB39" s="14">
        <v>5.6886373626373627</v>
      </c>
      <c r="AC39" s="14">
        <v>6.2264884182660492</v>
      </c>
      <c r="AD39" s="14">
        <v>4.9663675538656529</v>
      </c>
      <c r="AE39" s="14">
        <v>4.4468224181360201</v>
      </c>
      <c r="AF39" s="14">
        <v>5.2887950713359277</v>
      </c>
      <c r="AG39" s="14">
        <v>4.2965596330275231</v>
      </c>
      <c r="AH39" s="14">
        <v>4.1322989434431321</v>
      </c>
      <c r="AJ39" s="24" t="s">
        <v>192</v>
      </c>
    </row>
    <row r="40" spans="1:36" x14ac:dyDescent="0.2">
      <c r="A40" s="1" t="s">
        <v>48</v>
      </c>
      <c r="B40" s="24" t="s">
        <v>203</v>
      </c>
      <c r="C40" s="15"/>
      <c r="D40" s="5">
        <f t="shared" si="8"/>
        <v>3.6478536385936224</v>
      </c>
      <c r="E40" s="5">
        <f t="shared" si="6"/>
        <v>8.9528508495909378</v>
      </c>
      <c r="F40" s="5">
        <f t="shared" si="7"/>
        <v>5.3962738840235511</v>
      </c>
      <c r="G40" s="15"/>
      <c r="H40" s="15">
        <v>4.1175000000000006</v>
      </c>
      <c r="I40" s="15">
        <v>3.6478536385936224</v>
      </c>
      <c r="J40" s="15">
        <v>3.9443736263736264</v>
      </c>
      <c r="K40" s="15">
        <v>3.7561201962387574</v>
      </c>
      <c r="L40" s="15">
        <v>4.161980881130507</v>
      </c>
      <c r="M40" s="15">
        <v>3.8876127694859042</v>
      </c>
      <c r="N40" s="15">
        <v>4.201883158742949</v>
      </c>
      <c r="O40" s="15">
        <v>4.1493789625360238</v>
      </c>
      <c r="P40" s="15">
        <v>4.6903753521126754</v>
      </c>
      <c r="Q40" s="15">
        <v>4.804986348122867</v>
      </c>
      <c r="R40" s="15">
        <v>5.1406330275229353</v>
      </c>
      <c r="S40" s="15">
        <v>5.1489882352941185</v>
      </c>
      <c r="T40" s="15">
        <v>4.8123745173745167</v>
      </c>
      <c r="U40" s="15">
        <v>4.9788680203045681</v>
      </c>
      <c r="V40" s="15">
        <v>5.1048597785977847</v>
      </c>
      <c r="W40" s="15">
        <v>5.2336997518610415</v>
      </c>
      <c r="X40" s="15">
        <v>5.6911032806804371</v>
      </c>
      <c r="Y40" s="15">
        <v>5.9725421020282718</v>
      </c>
      <c r="Z40" s="15">
        <v>8.9528508495909378</v>
      </c>
      <c r="AA40" s="15">
        <v>8.5996738853503185</v>
      </c>
      <c r="AB40" s="15">
        <v>8.5728296703296714</v>
      </c>
      <c r="AC40" s="15">
        <v>7.6788563864990076</v>
      </c>
      <c r="AD40" s="15">
        <v>5.9380481622306718</v>
      </c>
      <c r="AE40" s="15">
        <v>5.9246183879093204</v>
      </c>
      <c r="AF40" s="15">
        <v>5.6934785992217902</v>
      </c>
      <c r="AG40" s="15">
        <v>5.5524770642201826</v>
      </c>
      <c r="AH40" s="15">
        <v>5.3414282162834059</v>
      </c>
      <c r="AJ40" s="24" t="s">
        <v>193</v>
      </c>
    </row>
    <row r="41" spans="1:36" x14ac:dyDescent="0.2">
      <c r="A41" s="1" t="s">
        <v>44</v>
      </c>
      <c r="B41" s="24" t="s">
        <v>203</v>
      </c>
      <c r="C41" s="16"/>
      <c r="D41" s="6">
        <f t="shared" si="8"/>
        <v>0.44927783439490443</v>
      </c>
      <c r="E41" s="6">
        <f t="shared" si="6"/>
        <v>1.4467252747252746</v>
      </c>
      <c r="F41" s="6">
        <f t="shared" si="7"/>
        <v>0.86981230807859533</v>
      </c>
      <c r="G41" s="16"/>
      <c r="H41" s="16">
        <v>1.2285000000000001</v>
      </c>
      <c r="I41" s="16">
        <v>1.3264922322158628</v>
      </c>
      <c r="J41" s="16">
        <v>1.4467252747252746</v>
      </c>
      <c r="K41" s="16">
        <v>1.2251144726083403</v>
      </c>
      <c r="L41" s="16">
        <v>1.0574413965087284</v>
      </c>
      <c r="M41" s="16">
        <v>1.0440232172470978</v>
      </c>
      <c r="N41" s="16">
        <v>1.080870265914585</v>
      </c>
      <c r="O41" s="16">
        <v>0.97142651296829985</v>
      </c>
      <c r="P41" s="16">
        <v>0.91317042253521119</v>
      </c>
      <c r="Q41" s="16">
        <v>0.91719112627986366</v>
      </c>
      <c r="R41" s="16">
        <v>0.84558715596330269</v>
      </c>
      <c r="S41" s="16">
        <v>0.91750588235294139</v>
      </c>
      <c r="T41" s="16">
        <v>0.7591351351351352</v>
      </c>
      <c r="U41" s="16">
        <v>0.82751269035533004</v>
      </c>
      <c r="V41" s="16">
        <v>0.76978044280442792</v>
      </c>
      <c r="W41" s="16">
        <v>0.7502091811414392</v>
      </c>
      <c r="X41" s="16">
        <v>0.86310571081409482</v>
      </c>
      <c r="Y41" s="16">
        <v>0.57231087891825427</v>
      </c>
      <c r="Z41" s="16">
        <v>0.48419886721208305</v>
      </c>
      <c r="AA41" s="16">
        <v>0.44927783439490443</v>
      </c>
      <c r="AB41" s="16">
        <v>0.49576208791208787</v>
      </c>
      <c r="AC41" s="16">
        <v>0.83403309066843145</v>
      </c>
      <c r="AD41" s="16">
        <v>0.7962382762991127</v>
      </c>
      <c r="AE41" s="16">
        <v>0.64485642317380354</v>
      </c>
      <c r="AF41" s="16">
        <v>0.76750324254215307</v>
      </c>
      <c r="AG41" s="16">
        <v>0.88575229357798146</v>
      </c>
      <c r="AH41" s="16">
        <v>0.61120820385332497</v>
      </c>
      <c r="AJ41" s="24" t="s">
        <v>194</v>
      </c>
    </row>
    <row r="42" spans="1:36" x14ac:dyDescent="0.2">
      <c r="A42" s="1" t="s">
        <v>30</v>
      </c>
      <c r="B42" s="24" t="s">
        <v>203</v>
      </c>
      <c r="C42" s="14"/>
      <c r="D42" s="5">
        <f t="shared" si="8"/>
        <v>0.71946760563380274</v>
      </c>
      <c r="E42" s="5">
        <f t="shared" si="6"/>
        <v>1.4715000000000005</v>
      </c>
      <c r="F42" s="5">
        <f t="shared" si="7"/>
        <v>1.0443982940296186</v>
      </c>
      <c r="G42" s="14"/>
      <c r="H42" s="14">
        <v>1.4715000000000005</v>
      </c>
      <c r="I42" s="14">
        <v>0.8091602616516762</v>
      </c>
      <c r="J42" s="14">
        <v>0.98268131868131858</v>
      </c>
      <c r="K42" s="14">
        <v>1.1712632869991824</v>
      </c>
      <c r="L42" s="14">
        <v>1.1794538653366584</v>
      </c>
      <c r="M42" s="14">
        <v>1.0714975124378112</v>
      </c>
      <c r="N42" s="14">
        <v>0.97278323932312638</v>
      </c>
      <c r="O42" s="14">
        <v>1.0546916426512969</v>
      </c>
      <c r="P42" s="14">
        <v>0.71946760563380274</v>
      </c>
      <c r="Q42" s="14">
        <v>1.0677747440273038</v>
      </c>
      <c r="R42" s="14">
        <v>1.1677155963302752</v>
      </c>
      <c r="S42" s="14">
        <v>0.97228235294117671</v>
      </c>
      <c r="T42" s="14">
        <v>1.22003861003861</v>
      </c>
      <c r="U42" s="14">
        <v>0.92405583756345178</v>
      </c>
      <c r="V42" s="14">
        <v>0.90482964329643301</v>
      </c>
      <c r="W42" s="14">
        <v>0.94288585607940445</v>
      </c>
      <c r="X42" s="14">
        <v>1.3216306196840826</v>
      </c>
      <c r="Y42" s="14">
        <v>0.98387584511370607</v>
      </c>
      <c r="Z42" s="14">
        <v>1.0070232850849592</v>
      </c>
      <c r="AA42" s="14">
        <v>1.1438668789808915</v>
      </c>
      <c r="AB42" s="14">
        <v>0.98354945054945064</v>
      </c>
      <c r="AC42" s="14">
        <v>1.3804685638649901</v>
      </c>
      <c r="AD42" s="14">
        <v>1.1066362484157162</v>
      </c>
      <c r="AE42" s="14">
        <v>0.81950503778337525</v>
      </c>
      <c r="AF42" s="14">
        <v>0.99077691309987026</v>
      </c>
      <c r="AG42" s="14">
        <v>0.84609174311926594</v>
      </c>
      <c r="AH42" s="14">
        <v>0.98324798011187076</v>
      </c>
      <c r="AJ42" s="24" t="s">
        <v>185</v>
      </c>
    </row>
    <row r="43" spans="1:36" x14ac:dyDescent="0.2">
      <c r="A43" s="1" t="s">
        <v>37</v>
      </c>
      <c r="B43" s="24" t="s">
        <v>203</v>
      </c>
      <c r="C43" s="14"/>
      <c r="D43" s="5">
        <f t="shared" si="8"/>
        <v>0.97200000000000009</v>
      </c>
      <c r="E43" s="5">
        <f t="shared" si="6"/>
        <v>1.9419878493317131</v>
      </c>
      <c r="F43" s="5">
        <f t="shared" si="7"/>
        <v>1.3741429021697076</v>
      </c>
      <c r="G43" s="14"/>
      <c r="H43" s="14">
        <v>0.97200000000000009</v>
      </c>
      <c r="I43" s="14">
        <v>1.0479288634505315</v>
      </c>
      <c r="J43" s="14">
        <v>1.0645714285714285</v>
      </c>
      <c r="K43" s="14">
        <v>1.0366353229762879</v>
      </c>
      <c r="L43" s="14">
        <v>1.0709983374896095</v>
      </c>
      <c r="M43" s="14">
        <v>1.0165489220563848</v>
      </c>
      <c r="N43" s="14">
        <v>1.1078920225624496</v>
      </c>
      <c r="O43" s="14">
        <v>1.2073443804034583</v>
      </c>
      <c r="P43" s="14">
        <v>1.2867401408450705</v>
      </c>
      <c r="Q43" s="14">
        <v>1.6427303754266214</v>
      </c>
      <c r="R43" s="14">
        <v>1.7448623853211007</v>
      </c>
      <c r="S43" s="14">
        <v>1.4241882352941182</v>
      </c>
      <c r="T43" s="14">
        <v>1.4233783783783784</v>
      </c>
      <c r="U43" s="14">
        <v>1.5171065989847718</v>
      </c>
      <c r="V43" s="14">
        <v>1.37750184501845</v>
      </c>
      <c r="W43" s="14">
        <v>1.270846153846154</v>
      </c>
      <c r="X43" s="14">
        <v>1.9419878493317131</v>
      </c>
      <c r="Y43" s="14">
        <v>1.7183183773816839</v>
      </c>
      <c r="Z43" s="14">
        <v>1.6967652611705473</v>
      </c>
      <c r="AA43" s="14">
        <v>1.5573127388535031</v>
      </c>
      <c r="AB43" s="14">
        <v>1.3291208791208791</v>
      </c>
      <c r="AC43" s="14">
        <v>1.8693845135671741</v>
      </c>
      <c r="AD43" s="14">
        <v>1.2011051964512041</v>
      </c>
      <c r="AE43" s="14">
        <v>1.5315340050377833</v>
      </c>
      <c r="AF43" s="14">
        <v>1.3815058365758754</v>
      </c>
      <c r="AG43" s="14">
        <v>1.4145596330275227</v>
      </c>
      <c r="AH43" s="14">
        <v>1.2489906774394031</v>
      </c>
      <c r="AJ43" s="24" t="s">
        <v>191</v>
      </c>
    </row>
    <row r="44" spans="1:36" x14ac:dyDescent="0.2">
      <c r="A44" s="1" t="s">
        <v>46</v>
      </c>
      <c r="B44" s="24" t="s">
        <v>203</v>
      </c>
      <c r="C44" s="15"/>
      <c r="D44" s="5">
        <f t="shared" si="8"/>
        <v>0.39591189427312767</v>
      </c>
      <c r="E44" s="5">
        <f t="shared" si="6"/>
        <v>1.130874897792314</v>
      </c>
      <c r="F44" s="5">
        <f t="shared" si="7"/>
        <v>0.71733799340532489</v>
      </c>
      <c r="G44" s="15"/>
      <c r="H44" s="15">
        <v>0.94500000000000017</v>
      </c>
      <c r="I44" s="15">
        <v>1.0081340964840557</v>
      </c>
      <c r="J44" s="15">
        <v>0.77795604395604379</v>
      </c>
      <c r="K44" s="15">
        <v>1.130874897792314</v>
      </c>
      <c r="L44" s="15">
        <v>0.89475810473815465</v>
      </c>
      <c r="M44" s="15">
        <v>0.81049170812603644</v>
      </c>
      <c r="N44" s="15">
        <v>1.0268267526188559</v>
      </c>
      <c r="O44" s="15">
        <v>0.76326368876080708</v>
      </c>
      <c r="P44" s="15">
        <v>0.70563169014084492</v>
      </c>
      <c r="Q44" s="15">
        <v>0.91719112627986366</v>
      </c>
      <c r="R44" s="15">
        <v>0.81605871559633014</v>
      </c>
      <c r="S44" s="15">
        <v>0.72578823529411796</v>
      </c>
      <c r="T44" s="15">
        <v>0.59646332046332051</v>
      </c>
      <c r="U44" s="15">
        <v>0.63442639593908623</v>
      </c>
      <c r="V44" s="15">
        <v>0.60772140221402215</v>
      </c>
      <c r="W44" s="15">
        <v>0.63405657568238216</v>
      </c>
      <c r="X44" s="15">
        <v>0.71475941676792232</v>
      </c>
      <c r="Y44" s="15">
        <v>0.56815365703749221</v>
      </c>
      <c r="Z44" s="15">
        <v>0.39591189427312767</v>
      </c>
      <c r="AA44" s="15">
        <v>0.57468974522292993</v>
      </c>
      <c r="AB44" s="15">
        <v>0.61006648351648352</v>
      </c>
      <c r="AC44" s="15">
        <v>0.67585440105890138</v>
      </c>
      <c r="AD44" s="15">
        <v>0.63429150823827629</v>
      </c>
      <c r="AE44" s="15">
        <v>0.51588513853904283</v>
      </c>
      <c r="AF44" s="15">
        <v>0.61400259403372248</v>
      </c>
      <c r="AG44" s="15">
        <v>0.47460458715596321</v>
      </c>
      <c r="AH44" s="15">
        <v>0.5952636420136731</v>
      </c>
      <c r="AJ44" s="24" t="s">
        <v>189</v>
      </c>
    </row>
    <row r="45" spans="1:36" x14ac:dyDescent="0.2">
      <c r="A45" s="1" t="s">
        <v>39</v>
      </c>
      <c r="B45" s="24" t="s">
        <v>203</v>
      </c>
      <c r="C45" s="16"/>
      <c r="D45" s="6" t="s">
        <v>130</v>
      </c>
      <c r="E45" s="6">
        <f t="shared" si="6"/>
        <v>1.475324175824176</v>
      </c>
      <c r="F45" s="6">
        <f t="shared" si="7"/>
        <v>0.50722941788941789</v>
      </c>
      <c r="G45" s="16"/>
      <c r="H45" s="16">
        <v>0.48600000000000004</v>
      </c>
      <c r="I45" s="16">
        <v>0.55712673753066233</v>
      </c>
      <c r="J45" s="16">
        <v>0.42309890109890103</v>
      </c>
      <c r="K45" s="16">
        <v>0.79430498773507763</v>
      </c>
      <c r="L45" s="16">
        <v>0.36603740648379057</v>
      </c>
      <c r="M45" s="16">
        <v>0.32007553897180768</v>
      </c>
      <c r="N45" s="16">
        <v>0.36749589041095893</v>
      </c>
      <c r="O45" s="16" t="s">
        <v>130</v>
      </c>
      <c r="P45" s="16">
        <v>0.58110845070422523</v>
      </c>
      <c r="Q45" s="16">
        <v>0.67078156996587035</v>
      </c>
      <c r="R45" s="16">
        <v>0.38923853211009168</v>
      </c>
      <c r="S45" s="16">
        <v>0.30127058823529423</v>
      </c>
      <c r="T45" s="16">
        <v>0.66424324324324324</v>
      </c>
      <c r="U45" s="16">
        <v>0.62063451776649747</v>
      </c>
      <c r="V45" s="16">
        <v>0.4051476014760147</v>
      </c>
      <c r="W45" s="16">
        <v>0.41131687344913148</v>
      </c>
      <c r="X45" s="16">
        <v>0.40053499392466585</v>
      </c>
      <c r="Y45" s="16">
        <v>0.62358328211432068</v>
      </c>
      <c r="Z45" s="16">
        <v>0.80010069225928249</v>
      </c>
      <c r="AA45" s="16">
        <v>0.38588280254777074</v>
      </c>
      <c r="AB45" s="16">
        <v>1.475324175824176</v>
      </c>
      <c r="AC45" s="16">
        <v>0.40551264063534076</v>
      </c>
      <c r="AD45" s="16">
        <v>0.3103979721166033</v>
      </c>
      <c r="AE45" s="16">
        <v>0.47020780856423167</v>
      </c>
      <c r="AF45" s="16">
        <v>0.37677431906614789</v>
      </c>
      <c r="AG45" s="16">
        <v>0.30406422018348622</v>
      </c>
      <c r="AH45" s="16">
        <v>0.27770111870727154</v>
      </c>
      <c r="AJ45" s="24" t="s">
        <v>185</v>
      </c>
    </row>
    <row r="46" spans="1:36" x14ac:dyDescent="0.2">
      <c r="A46" s="1" t="s">
        <v>45</v>
      </c>
      <c r="B46" s="24" t="s">
        <v>203</v>
      </c>
      <c r="C46" s="16"/>
      <c r="D46" s="6">
        <f>MIN(H46:AH46)</f>
        <v>9.104594084329766E-2</v>
      </c>
      <c r="E46" s="6">
        <f t="shared" si="6"/>
        <v>0.32041455437448896</v>
      </c>
      <c r="F46" s="6">
        <f t="shared" si="7"/>
        <v>0.18840944593769229</v>
      </c>
      <c r="G46" s="16"/>
      <c r="H46" s="16">
        <v>0.24030000000000001</v>
      </c>
      <c r="I46" s="16">
        <v>0.24938053965658219</v>
      </c>
      <c r="J46" s="16">
        <v>0.23611648351648346</v>
      </c>
      <c r="K46" s="16">
        <v>0.32041455437448896</v>
      </c>
      <c r="L46" s="16">
        <v>0.19386425602660015</v>
      </c>
      <c r="M46" s="16">
        <v>0.27199552238805974</v>
      </c>
      <c r="N46" s="16">
        <v>0.19725882352941174</v>
      </c>
      <c r="O46" s="16">
        <v>0.23730561959654184</v>
      </c>
      <c r="P46" s="16">
        <v>0.23936133802816895</v>
      </c>
      <c r="Q46" s="16">
        <v>0.22861331058020479</v>
      </c>
      <c r="R46" s="16">
        <v>0.17985504587155962</v>
      </c>
      <c r="S46" s="16">
        <v>0.13968000000000003</v>
      </c>
      <c r="T46" s="16">
        <v>0.20062857142857143</v>
      </c>
      <c r="U46" s="16">
        <v>0.1227477157360406</v>
      </c>
      <c r="V46" s="16">
        <v>0.14720362853628535</v>
      </c>
      <c r="W46" s="16">
        <v>0.19404317617866004</v>
      </c>
      <c r="X46" s="16">
        <v>0.2049876063183475</v>
      </c>
      <c r="Y46" s="16">
        <v>0.13164535955746773</v>
      </c>
      <c r="Z46" s="16">
        <v>9.104594084329766E-2</v>
      </c>
      <c r="AA46" s="16">
        <v>0.13092452229299362</v>
      </c>
      <c r="AB46" s="16">
        <v>0.12094999999999999</v>
      </c>
      <c r="AC46" s="16">
        <v>0.12941892786234283</v>
      </c>
      <c r="AD46" s="16">
        <v>0.15924765525982257</v>
      </c>
      <c r="AE46" s="16">
        <v>0.18942657430730478</v>
      </c>
      <c r="AF46" s="16">
        <v>0.1367551232166018</v>
      </c>
      <c r="AG46" s="16">
        <v>0.14674403669724767</v>
      </c>
      <c r="AH46" s="16">
        <v>0.24714070851460535</v>
      </c>
      <c r="AJ46" s="24" t="s">
        <v>195</v>
      </c>
    </row>
    <row r="47" spans="1:36" x14ac:dyDescent="0.2">
      <c r="A47" s="1" t="s">
        <v>38</v>
      </c>
      <c r="B47" s="24" t="s">
        <v>203</v>
      </c>
      <c r="C47" s="16"/>
      <c r="D47" s="6" t="s">
        <v>49</v>
      </c>
      <c r="E47" s="6">
        <f t="shared" si="6"/>
        <v>0.20196444996892476</v>
      </c>
      <c r="F47" s="6">
        <f t="shared" si="7"/>
        <v>0.12887349506274706</v>
      </c>
      <c r="G47" s="16"/>
      <c r="H47" s="16">
        <v>0.12150000000000001</v>
      </c>
      <c r="I47" s="16">
        <v>0.10744587080948488</v>
      </c>
      <c r="J47" s="16">
        <v>8.0525274725274709E-2</v>
      </c>
      <c r="K47" s="16">
        <v>0.10770237121831562</v>
      </c>
      <c r="L47" s="16">
        <v>9.7609975062344131E-2</v>
      </c>
      <c r="M47" s="16" t="s">
        <v>49</v>
      </c>
      <c r="N47" s="16">
        <v>0.12294899274778404</v>
      </c>
      <c r="O47" s="16">
        <v>0.10408141210374641</v>
      </c>
      <c r="P47" s="16">
        <v>0.15081147887323942</v>
      </c>
      <c r="Q47" s="16">
        <v>0.13415631399317407</v>
      </c>
      <c r="R47" s="16">
        <v>0.13690458715596329</v>
      </c>
      <c r="S47" s="16">
        <v>0.14652705882352945</v>
      </c>
      <c r="T47" s="16">
        <v>0.15182702702702702</v>
      </c>
      <c r="U47" s="16">
        <v>0.12412690355329949</v>
      </c>
      <c r="V47" s="16">
        <v>0.13504920049200492</v>
      </c>
      <c r="W47" s="16">
        <v>0.10658709677419355</v>
      </c>
      <c r="X47" s="16">
        <v>0.15104349939246658</v>
      </c>
      <c r="Y47" s="16">
        <v>0.11224499078057774</v>
      </c>
      <c r="Z47" s="16">
        <v>0.14622529893014471</v>
      </c>
      <c r="AA47" s="16">
        <v>0.10473961783439489</v>
      </c>
      <c r="AB47" s="16">
        <v>0.14886153846153846</v>
      </c>
      <c r="AC47" s="16">
        <v>0.11935301125082727</v>
      </c>
      <c r="AD47" s="16">
        <v>0.12955741444866919</v>
      </c>
      <c r="AE47" s="16">
        <v>0.1410623425692695</v>
      </c>
      <c r="AF47" s="16">
        <v>0.19117808041504539</v>
      </c>
      <c r="AG47" s="16">
        <v>7.6677064220183472E-2</v>
      </c>
      <c r="AH47" s="16">
        <v>0.20196444996892476</v>
      </c>
      <c r="AJ47" s="24" t="s">
        <v>185</v>
      </c>
    </row>
    <row r="48" spans="1:36" x14ac:dyDescent="0.2">
      <c r="C48" s="15"/>
      <c r="D48" s="5"/>
      <c r="E48" s="5"/>
      <c r="F48" s="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</row>
    <row r="49" spans="1:44" s="3" customFormat="1" x14ac:dyDescent="0.2">
      <c r="A49" s="3" t="s">
        <v>182</v>
      </c>
      <c r="C49" s="17"/>
      <c r="D49" s="5"/>
      <c r="E49" s="5"/>
      <c r="F49" s="5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</row>
    <row r="50" spans="1:44" s="3" customFormat="1" x14ac:dyDescent="0.2">
      <c r="A50" s="3" t="s">
        <v>21</v>
      </c>
      <c r="B50" s="3" t="s">
        <v>203</v>
      </c>
      <c r="C50" s="18"/>
      <c r="D50" s="4" t="s">
        <v>62</v>
      </c>
      <c r="E50" s="4">
        <f>MAX(H50:AH50)</f>
        <v>425.31868131868134</v>
      </c>
      <c r="F50" s="4"/>
      <c r="G50" s="18"/>
      <c r="H50" s="18" t="s">
        <v>50</v>
      </c>
      <c r="I50" s="18" t="s">
        <v>51</v>
      </c>
      <c r="J50" s="18" t="s">
        <v>52</v>
      </c>
      <c r="K50" s="19">
        <v>55.197465249386752</v>
      </c>
      <c r="L50" s="18" t="s">
        <v>53</v>
      </c>
      <c r="M50" s="18" t="s">
        <v>52</v>
      </c>
      <c r="N50" s="18" t="s">
        <v>54</v>
      </c>
      <c r="O50" s="18" t="s">
        <v>55</v>
      </c>
      <c r="P50" s="18" t="s">
        <v>54</v>
      </c>
      <c r="Q50" s="18" t="s">
        <v>54</v>
      </c>
      <c r="R50" s="18" t="s">
        <v>56</v>
      </c>
      <c r="S50" s="18" t="s">
        <v>50</v>
      </c>
      <c r="T50" s="18" t="s">
        <v>55</v>
      </c>
      <c r="U50" s="18" t="s">
        <v>54</v>
      </c>
      <c r="V50" s="18" t="s">
        <v>55</v>
      </c>
      <c r="W50" s="18" t="s">
        <v>57</v>
      </c>
      <c r="X50" s="18" t="s">
        <v>58</v>
      </c>
      <c r="Y50" s="18" t="s">
        <v>56</v>
      </c>
      <c r="Z50" s="18" t="s">
        <v>58</v>
      </c>
      <c r="AA50" s="18" t="s">
        <v>52</v>
      </c>
      <c r="AB50" s="19">
        <v>425.31868131868134</v>
      </c>
      <c r="AC50" s="18" t="s">
        <v>59</v>
      </c>
      <c r="AD50" s="18" t="s">
        <v>60</v>
      </c>
      <c r="AE50" s="18" t="s">
        <v>58</v>
      </c>
      <c r="AF50" s="18" t="s">
        <v>61</v>
      </c>
      <c r="AG50" s="18" t="s">
        <v>58</v>
      </c>
      <c r="AH50" s="18" t="s">
        <v>62</v>
      </c>
    </row>
    <row r="51" spans="1:44" s="3" customFormat="1" x14ac:dyDescent="0.2">
      <c r="A51" s="3" t="s">
        <v>25</v>
      </c>
      <c r="B51" s="3" t="s">
        <v>203</v>
      </c>
      <c r="C51" s="20"/>
      <c r="D51" s="8" t="s">
        <v>69</v>
      </c>
      <c r="E51" s="8">
        <v>1.6</v>
      </c>
      <c r="F51" s="8"/>
      <c r="G51" s="20"/>
      <c r="H51" s="20" t="s">
        <v>67</v>
      </c>
      <c r="I51" s="20" t="s">
        <v>68</v>
      </c>
      <c r="J51" s="20" t="s">
        <v>69</v>
      </c>
      <c r="K51" s="20" t="s">
        <v>70</v>
      </c>
      <c r="L51" s="20" t="s">
        <v>68</v>
      </c>
      <c r="M51" s="20" t="s">
        <v>69</v>
      </c>
      <c r="N51" s="20" t="s">
        <v>70</v>
      </c>
      <c r="O51" s="20" t="s">
        <v>71</v>
      </c>
      <c r="P51" s="20" t="s">
        <v>71</v>
      </c>
      <c r="Q51" s="20" t="s">
        <v>72</v>
      </c>
      <c r="R51" s="20" t="s">
        <v>67</v>
      </c>
      <c r="S51" s="20" t="s">
        <v>70</v>
      </c>
      <c r="T51" s="20" t="s">
        <v>67</v>
      </c>
      <c r="U51" s="20" t="s">
        <v>67</v>
      </c>
      <c r="V51" s="20" t="s">
        <v>70</v>
      </c>
      <c r="W51" s="20" t="s">
        <v>68</v>
      </c>
      <c r="X51" s="20" t="s">
        <v>71</v>
      </c>
      <c r="Y51" s="20" t="s">
        <v>68</v>
      </c>
      <c r="Z51" s="20" t="s">
        <v>73</v>
      </c>
      <c r="AA51" s="21">
        <v>1.6262203821656049</v>
      </c>
      <c r="AB51" s="20" t="s">
        <v>67</v>
      </c>
      <c r="AC51" s="20" t="s">
        <v>73</v>
      </c>
      <c r="AD51" s="20" t="s">
        <v>70</v>
      </c>
      <c r="AE51" s="20" t="s">
        <v>68</v>
      </c>
      <c r="AF51" s="20" t="s">
        <v>68</v>
      </c>
      <c r="AG51" s="20" t="s">
        <v>70</v>
      </c>
      <c r="AH51" s="20" t="s">
        <v>68</v>
      </c>
    </row>
    <row r="52" spans="1:44" s="3" customFormat="1" x14ac:dyDescent="0.2">
      <c r="A52" s="3" t="s">
        <v>27</v>
      </c>
      <c r="B52" s="3" t="s">
        <v>203</v>
      </c>
      <c r="C52" s="18"/>
      <c r="D52" s="4" t="s">
        <v>77</v>
      </c>
      <c r="E52" s="4" t="s">
        <v>80</v>
      </c>
      <c r="F52" s="4"/>
      <c r="G52" s="18"/>
      <c r="H52" s="18" t="s">
        <v>74</v>
      </c>
      <c r="I52" s="18" t="s">
        <v>75</v>
      </c>
      <c r="J52" s="18" t="s">
        <v>75</v>
      </c>
      <c r="K52" s="18" t="s">
        <v>76</v>
      </c>
      <c r="L52" s="18" t="s">
        <v>76</v>
      </c>
      <c r="M52" s="18" t="s">
        <v>77</v>
      </c>
      <c r="N52" s="18" t="s">
        <v>77</v>
      </c>
      <c r="O52" s="18" t="s">
        <v>78</v>
      </c>
      <c r="P52" s="18" t="s">
        <v>79</v>
      </c>
      <c r="Q52" s="18" t="s">
        <v>80</v>
      </c>
      <c r="R52" s="18" t="s">
        <v>81</v>
      </c>
      <c r="S52" s="18" t="s">
        <v>74</v>
      </c>
      <c r="T52" s="18" t="s">
        <v>82</v>
      </c>
      <c r="U52" s="18" t="s">
        <v>83</v>
      </c>
      <c r="V52" s="18" t="s">
        <v>74</v>
      </c>
      <c r="W52" s="18" t="s">
        <v>83</v>
      </c>
      <c r="X52" s="18" t="s">
        <v>84</v>
      </c>
      <c r="Y52" s="18" t="s">
        <v>81</v>
      </c>
      <c r="Z52" s="18" t="s">
        <v>85</v>
      </c>
      <c r="AA52" s="18" t="s">
        <v>85</v>
      </c>
      <c r="AB52" s="18" t="s">
        <v>86</v>
      </c>
      <c r="AC52" s="18" t="s">
        <v>77</v>
      </c>
      <c r="AD52" s="18" t="s">
        <v>87</v>
      </c>
      <c r="AE52" s="18" t="s">
        <v>86</v>
      </c>
      <c r="AF52" s="18" t="s">
        <v>77</v>
      </c>
      <c r="AG52" s="18" t="s">
        <v>76</v>
      </c>
      <c r="AH52" s="18" t="s">
        <v>88</v>
      </c>
    </row>
    <row r="53" spans="1:44" s="3" customFormat="1" x14ac:dyDescent="0.2">
      <c r="A53" s="3" t="s">
        <v>28</v>
      </c>
      <c r="B53" s="3" t="s">
        <v>203</v>
      </c>
      <c r="C53" s="18"/>
      <c r="D53" s="4" t="s">
        <v>89</v>
      </c>
      <c r="E53" s="4">
        <f>MAX(H53:AH53)</f>
        <v>7.6870352369380326</v>
      </c>
      <c r="F53" s="4"/>
      <c r="G53" s="18"/>
      <c r="H53" s="18" t="s">
        <v>89</v>
      </c>
      <c r="I53" s="18" t="s">
        <v>90</v>
      </c>
      <c r="J53" s="19">
        <v>6.4147252747252734</v>
      </c>
      <c r="K53" s="18" t="s">
        <v>91</v>
      </c>
      <c r="L53" s="18" t="s">
        <v>92</v>
      </c>
      <c r="M53" s="18" t="s">
        <v>91</v>
      </c>
      <c r="N53" s="18" t="s">
        <v>93</v>
      </c>
      <c r="O53" s="18" t="s">
        <v>94</v>
      </c>
      <c r="P53" s="18" t="s">
        <v>91</v>
      </c>
      <c r="Q53" s="18" t="s">
        <v>95</v>
      </c>
      <c r="R53" s="18" t="s">
        <v>96</v>
      </c>
      <c r="S53" s="18" t="s">
        <v>89</v>
      </c>
      <c r="T53" s="18" t="s">
        <v>97</v>
      </c>
      <c r="U53" s="18" t="s">
        <v>98</v>
      </c>
      <c r="V53" s="18" t="s">
        <v>98</v>
      </c>
      <c r="W53" s="18" t="s">
        <v>96</v>
      </c>
      <c r="X53" s="19">
        <v>7.6870352369380326</v>
      </c>
      <c r="Y53" s="18" t="s">
        <v>96</v>
      </c>
      <c r="Z53" s="18" t="s">
        <v>99</v>
      </c>
      <c r="AA53" s="18" t="s">
        <v>100</v>
      </c>
      <c r="AB53" s="18" t="s">
        <v>101</v>
      </c>
      <c r="AC53" s="18" t="s">
        <v>102</v>
      </c>
      <c r="AD53" s="18" t="s">
        <v>93</v>
      </c>
      <c r="AE53" s="18" t="s">
        <v>90</v>
      </c>
      <c r="AF53" s="18" t="s">
        <v>103</v>
      </c>
      <c r="AG53" s="18" t="s">
        <v>102</v>
      </c>
      <c r="AH53" s="18" t="s">
        <v>102</v>
      </c>
    </row>
    <row r="54" spans="1:44" s="3" customFormat="1" x14ac:dyDescent="0.2">
      <c r="A54" s="3" t="s">
        <v>31</v>
      </c>
      <c r="B54" s="3" t="s">
        <v>203</v>
      </c>
      <c r="C54" s="18"/>
      <c r="D54" s="4" t="s">
        <v>110</v>
      </c>
      <c r="E54" s="4" t="s">
        <v>128</v>
      </c>
      <c r="F54" s="4"/>
      <c r="G54" s="18"/>
      <c r="H54" s="18" t="s">
        <v>104</v>
      </c>
      <c r="I54" s="18" t="s">
        <v>106</v>
      </c>
      <c r="J54" s="18" t="s">
        <v>106</v>
      </c>
      <c r="K54" s="18" t="s">
        <v>63</v>
      </c>
      <c r="L54" s="18" t="s">
        <v>65</v>
      </c>
      <c r="M54" s="18" t="s">
        <v>110</v>
      </c>
      <c r="N54" s="18" t="s">
        <v>65</v>
      </c>
      <c r="O54" s="18" t="s">
        <v>63</v>
      </c>
      <c r="P54" s="18" t="s">
        <v>106</v>
      </c>
      <c r="Q54" s="18" t="s">
        <v>106</v>
      </c>
      <c r="R54" s="18" t="s">
        <v>63</v>
      </c>
      <c r="S54" s="18" t="s">
        <v>106</v>
      </c>
      <c r="T54" s="18" t="s">
        <v>117</v>
      </c>
      <c r="U54" s="18" t="s">
        <v>106</v>
      </c>
      <c r="V54" s="18" t="s">
        <v>117</v>
      </c>
      <c r="W54" s="18" t="s">
        <v>63</v>
      </c>
      <c r="X54" s="18" t="s">
        <v>110</v>
      </c>
      <c r="Y54" s="18" t="s">
        <v>117</v>
      </c>
      <c r="Z54" s="18" t="s">
        <v>123</v>
      </c>
      <c r="AA54" s="18" t="s">
        <v>65</v>
      </c>
      <c r="AB54" s="18" t="s">
        <v>64</v>
      </c>
      <c r="AC54" s="18" t="s">
        <v>65</v>
      </c>
      <c r="AD54" s="18" t="s">
        <v>104</v>
      </c>
      <c r="AE54" s="18" t="s">
        <v>110</v>
      </c>
      <c r="AF54" s="18" t="s">
        <v>104</v>
      </c>
      <c r="AG54" s="18" t="s">
        <v>128</v>
      </c>
      <c r="AH54" s="18" t="s">
        <v>110</v>
      </c>
    </row>
    <row r="55" spans="1:44" s="3" customFormat="1" x14ac:dyDescent="0.2">
      <c r="A55" s="3" t="s">
        <v>32</v>
      </c>
      <c r="B55" s="3" t="s">
        <v>203</v>
      </c>
      <c r="C55" s="18"/>
      <c r="D55" s="4" t="s">
        <v>80</v>
      </c>
      <c r="E55" s="4" t="s">
        <v>119</v>
      </c>
      <c r="F55" s="4"/>
      <c r="G55" s="18"/>
      <c r="H55" s="18" t="s">
        <v>105</v>
      </c>
      <c r="I55" s="18" t="s">
        <v>107</v>
      </c>
      <c r="J55" s="18" t="s">
        <v>108</v>
      </c>
      <c r="K55" s="18" t="s">
        <v>86</v>
      </c>
      <c r="L55" s="18" t="s">
        <v>109</v>
      </c>
      <c r="M55" s="18" t="s">
        <v>108</v>
      </c>
      <c r="N55" s="18" t="s">
        <v>111</v>
      </c>
      <c r="O55" s="18" t="s">
        <v>112</v>
      </c>
      <c r="P55" s="18" t="s">
        <v>113</v>
      </c>
      <c r="Q55" s="18" t="s">
        <v>114</v>
      </c>
      <c r="R55" s="18" t="s">
        <v>115</v>
      </c>
      <c r="S55" s="18" t="s">
        <v>116</v>
      </c>
      <c r="T55" s="18" t="s">
        <v>118</v>
      </c>
      <c r="U55" s="18" t="s">
        <v>119</v>
      </c>
      <c r="V55" s="18" t="s">
        <v>120</v>
      </c>
      <c r="W55" s="18" t="s">
        <v>81</v>
      </c>
      <c r="X55" s="18" t="s">
        <v>121</v>
      </c>
      <c r="Y55" s="18" t="s">
        <v>122</v>
      </c>
      <c r="Z55" s="18" t="s">
        <v>124</v>
      </c>
      <c r="AA55" s="18" t="s">
        <v>125</v>
      </c>
      <c r="AB55" s="18" t="s">
        <v>126</v>
      </c>
      <c r="AC55" s="18" t="s">
        <v>80</v>
      </c>
      <c r="AD55" s="18" t="s">
        <v>127</v>
      </c>
      <c r="AE55" s="18" t="s">
        <v>80</v>
      </c>
      <c r="AF55" s="18" t="s">
        <v>112</v>
      </c>
      <c r="AG55" s="18" t="s">
        <v>129</v>
      </c>
      <c r="AH55" s="18" t="s">
        <v>79</v>
      </c>
    </row>
    <row r="56" spans="1:44" s="3" customFormat="1" x14ac:dyDescent="0.2">
      <c r="A56" s="3" t="s">
        <v>41</v>
      </c>
      <c r="B56" s="3" t="s">
        <v>203</v>
      </c>
      <c r="C56" s="20"/>
      <c r="D56" s="8" t="s">
        <v>133</v>
      </c>
      <c r="E56" s="8">
        <v>0.16</v>
      </c>
      <c r="F56" s="8"/>
      <c r="G56" s="20"/>
      <c r="H56" s="20" t="s">
        <v>131</v>
      </c>
      <c r="I56" s="20" t="s">
        <v>132</v>
      </c>
      <c r="J56" s="20" t="s">
        <v>131</v>
      </c>
      <c r="K56" s="20" t="s">
        <v>133</v>
      </c>
      <c r="L56" s="20" t="s">
        <v>131</v>
      </c>
      <c r="M56" s="20" t="s">
        <v>134</v>
      </c>
      <c r="N56" s="20" t="s">
        <v>134</v>
      </c>
      <c r="O56" s="20" t="s">
        <v>131</v>
      </c>
      <c r="P56" s="20" t="s">
        <v>131</v>
      </c>
      <c r="Q56" s="20" t="s">
        <v>135</v>
      </c>
      <c r="R56" s="20" t="s">
        <v>134</v>
      </c>
      <c r="S56" s="20" t="s">
        <v>134</v>
      </c>
      <c r="T56" s="20" t="s">
        <v>133</v>
      </c>
      <c r="U56" s="20" t="s">
        <v>131</v>
      </c>
      <c r="V56" s="20" t="s">
        <v>131</v>
      </c>
      <c r="W56" s="20" t="s">
        <v>134</v>
      </c>
      <c r="X56" s="20" t="s">
        <v>133</v>
      </c>
      <c r="Y56" s="20" t="s">
        <v>134</v>
      </c>
      <c r="Z56" s="20" t="s">
        <v>134</v>
      </c>
      <c r="AA56" s="22">
        <v>0.16400019108280253</v>
      </c>
      <c r="AB56" s="20" t="s">
        <v>132</v>
      </c>
      <c r="AC56" s="20" t="s">
        <v>131</v>
      </c>
      <c r="AD56" s="20" t="s">
        <v>132</v>
      </c>
      <c r="AE56" s="20" t="s">
        <v>133</v>
      </c>
      <c r="AF56" s="22">
        <v>0.15489610894941633</v>
      </c>
      <c r="AG56" s="20" t="s">
        <v>131</v>
      </c>
      <c r="AH56" s="20" t="s">
        <v>131</v>
      </c>
    </row>
    <row r="57" spans="1:44" s="3" customFormat="1" x14ac:dyDescent="0.2">
      <c r="A57" s="3" t="s">
        <v>42</v>
      </c>
      <c r="B57" s="3" t="s">
        <v>203</v>
      </c>
      <c r="C57" s="23"/>
      <c r="D57" s="6" t="s">
        <v>108</v>
      </c>
      <c r="E57" s="6">
        <f>MAX(H57:AH57)</f>
        <v>1.7262114216281896</v>
      </c>
      <c r="F57" s="6"/>
      <c r="G57" s="23"/>
      <c r="H57" s="23" t="s">
        <v>108</v>
      </c>
      <c r="I57" s="22">
        <v>1.3264922322158628</v>
      </c>
      <c r="J57" s="23" t="s">
        <v>136</v>
      </c>
      <c r="K57" s="23" t="s">
        <v>108</v>
      </c>
      <c r="L57" s="23" t="s">
        <v>137</v>
      </c>
      <c r="M57" s="23" t="s">
        <v>138</v>
      </c>
      <c r="N57" s="23" t="s">
        <v>127</v>
      </c>
      <c r="O57" s="22">
        <v>1.137956772334294</v>
      </c>
      <c r="P57" s="23" t="s">
        <v>139</v>
      </c>
      <c r="Q57" s="23" t="s">
        <v>140</v>
      </c>
      <c r="R57" s="23" t="s">
        <v>141</v>
      </c>
      <c r="S57" s="23" t="s">
        <v>121</v>
      </c>
      <c r="T57" s="23" t="s">
        <v>136</v>
      </c>
      <c r="U57" s="23" t="s">
        <v>116</v>
      </c>
      <c r="V57" s="23" t="s">
        <v>142</v>
      </c>
      <c r="W57" s="22">
        <v>1.2981761786600494</v>
      </c>
      <c r="X57" s="22">
        <v>1.7262114216281896</v>
      </c>
      <c r="Y57" s="23" t="s">
        <v>143</v>
      </c>
      <c r="Z57" s="23" t="s">
        <v>144</v>
      </c>
      <c r="AA57" s="22">
        <v>1.1163038216560508</v>
      </c>
      <c r="AB57" s="23" t="s">
        <v>145</v>
      </c>
      <c r="AC57" s="23" t="s">
        <v>137</v>
      </c>
      <c r="AD57" s="23" t="s">
        <v>146</v>
      </c>
      <c r="AE57" s="23" t="s">
        <v>147</v>
      </c>
      <c r="AF57" s="23" t="s">
        <v>116</v>
      </c>
      <c r="AG57" s="23" t="s">
        <v>148</v>
      </c>
      <c r="AH57" s="23" t="s">
        <v>149</v>
      </c>
    </row>
    <row r="58" spans="1:44" s="3" customFormat="1" x14ac:dyDescent="0.2">
      <c r="D58" s="8"/>
      <c r="E58" s="8"/>
      <c r="F58" s="8"/>
    </row>
    <row r="59" spans="1:44" s="3" customFormat="1" x14ac:dyDescent="0.2">
      <c r="A59" s="3" t="s">
        <v>183</v>
      </c>
      <c r="D59" s="8"/>
      <c r="E59" s="8"/>
      <c r="F59" s="8"/>
    </row>
    <row r="60" spans="1:44" s="3" customFormat="1" x14ac:dyDescent="0.2">
      <c r="A60" s="3" t="s">
        <v>0</v>
      </c>
      <c r="B60" s="3" t="s">
        <v>202</v>
      </c>
      <c r="C60" s="22"/>
      <c r="D60" s="6">
        <f>MIN(H60:AH60)</f>
        <v>13.220183486238531</v>
      </c>
      <c r="E60" s="6">
        <f t="shared" ref="E60:E61" si="9">MAX(H60:AH60)</f>
        <v>14.379880873593647</v>
      </c>
      <c r="F60" s="6"/>
      <c r="G60" s="22"/>
      <c r="H60" s="22">
        <v>13.500000000000002</v>
      </c>
      <c r="I60" s="22">
        <v>13.264922322158625</v>
      </c>
      <c r="J60" s="22">
        <v>13.648351648351646</v>
      </c>
      <c r="K60" s="22">
        <v>13.462796402289452</v>
      </c>
      <c r="L60" s="22">
        <v>13.556940980881132</v>
      </c>
      <c r="M60" s="22">
        <v>13.737147595356552</v>
      </c>
      <c r="N60" s="22">
        <v>13.510878323932312</v>
      </c>
      <c r="O60" s="22">
        <v>13.877521613832855</v>
      </c>
      <c r="P60" s="22">
        <v>13.835915492957744</v>
      </c>
      <c r="Q60" s="22">
        <v>13.689419795221843</v>
      </c>
      <c r="R60" s="22">
        <v>13.422018348623853</v>
      </c>
      <c r="S60" s="22">
        <v>13.694117647058826</v>
      </c>
      <c r="T60" s="22">
        <v>13.555984555984557</v>
      </c>
      <c r="U60" s="22">
        <v>13.791878172588833</v>
      </c>
      <c r="V60" s="22">
        <v>13.504920049200491</v>
      </c>
      <c r="W60" s="22">
        <v>13.665012406947891</v>
      </c>
      <c r="X60" s="22">
        <v>13.486026731470231</v>
      </c>
      <c r="Y60" s="22">
        <v>13.857406269207129</v>
      </c>
      <c r="Z60" s="22">
        <v>13.794839521711767</v>
      </c>
      <c r="AA60" s="22">
        <v>13.781528662420381</v>
      </c>
      <c r="AB60" s="22">
        <v>13.291208791208792</v>
      </c>
      <c r="AC60" s="22">
        <v>14.379880873593647</v>
      </c>
      <c r="AD60" s="22">
        <v>13.49556400506971</v>
      </c>
      <c r="AE60" s="22">
        <v>13.434508816120907</v>
      </c>
      <c r="AF60" s="22">
        <v>13.954604409857328</v>
      </c>
      <c r="AG60" s="22">
        <v>13.220183486238531</v>
      </c>
      <c r="AH60" s="22">
        <v>13.287134866376631</v>
      </c>
      <c r="AK60" s="22"/>
      <c r="AL60" s="22"/>
      <c r="AM60" s="22"/>
      <c r="AN60" s="22"/>
      <c r="AO60" s="22"/>
      <c r="AP60" s="22"/>
      <c r="AQ60" s="22"/>
      <c r="AR60" s="22"/>
    </row>
    <row r="61" spans="1:44" s="3" customFormat="1" x14ac:dyDescent="0.2">
      <c r="A61" s="3" t="s">
        <v>3</v>
      </c>
      <c r="B61" s="3" t="s">
        <v>202</v>
      </c>
      <c r="C61" s="22"/>
      <c r="D61" s="6">
        <f>MIN(H61:AH61)</f>
        <v>11.333926041019266</v>
      </c>
      <c r="E61" s="6">
        <f t="shared" si="9"/>
        <v>12.33793778954335</v>
      </c>
      <c r="F61" s="6"/>
      <c r="G61" s="22"/>
      <c r="H61" s="22">
        <v>11.745000000000003</v>
      </c>
      <c r="I61" s="22">
        <v>11.487422730989371</v>
      </c>
      <c r="J61" s="22">
        <v>11.77852747252747</v>
      </c>
      <c r="K61" s="22">
        <v>11.537616516762061</v>
      </c>
      <c r="L61" s="22">
        <v>11.550513715710723</v>
      </c>
      <c r="M61" s="22">
        <v>11.55294112769486</v>
      </c>
      <c r="N61" s="22">
        <v>11.592333601933923</v>
      </c>
      <c r="O61" s="22">
        <v>11.879158501440923</v>
      </c>
      <c r="P61" s="22">
        <v>12.106426056338027</v>
      </c>
      <c r="Q61" s="22">
        <v>11.964552901023891</v>
      </c>
      <c r="R61" s="22">
        <v>11.891908256880734</v>
      </c>
      <c r="S61" s="22">
        <v>11.913882352941181</v>
      </c>
      <c r="T61" s="22">
        <v>11.929266409266409</v>
      </c>
      <c r="U61" s="22">
        <v>11.612761421319798</v>
      </c>
      <c r="V61" s="22">
        <v>11.843814883148832</v>
      </c>
      <c r="W61" s="22">
        <v>11.779240694789083</v>
      </c>
      <c r="X61" s="22">
        <v>11.530552855407047</v>
      </c>
      <c r="Y61" s="22">
        <v>11.709508297480022</v>
      </c>
      <c r="Z61" s="22">
        <v>11.69802391441158</v>
      </c>
      <c r="AA61" s="22">
        <v>11.631610191082801</v>
      </c>
      <c r="AB61" s="22">
        <v>12.22791208791209</v>
      </c>
      <c r="AC61" s="22">
        <v>12.33793778954335</v>
      </c>
      <c r="AD61" s="22">
        <v>11.876096324461344</v>
      </c>
      <c r="AE61" s="22">
        <v>11.701457178841309</v>
      </c>
      <c r="AF61" s="22">
        <v>11.359047989623864</v>
      </c>
      <c r="AG61" s="22">
        <v>11.501559633027522</v>
      </c>
      <c r="AH61" s="22">
        <v>11.333926041019266</v>
      </c>
    </row>
    <row r="62" spans="1:44" s="3" customFormat="1" x14ac:dyDescent="0.2">
      <c r="D62" s="8"/>
      <c r="E62" s="8"/>
      <c r="F62" s="8"/>
    </row>
    <row r="68" spans="1:36" x14ac:dyDescent="0.2">
      <c r="A68" s="10"/>
      <c r="B68" s="10"/>
      <c r="C68" s="10"/>
      <c r="D68" s="4"/>
      <c r="E68" s="4"/>
      <c r="F68" s="4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J68" s="10"/>
    </row>
    <row r="69" spans="1:36" x14ac:dyDescent="0.2">
      <c r="A69" s="10"/>
      <c r="B69" s="10"/>
      <c r="C69" s="10"/>
      <c r="D69" s="4"/>
      <c r="E69" s="4"/>
      <c r="F69" s="4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J69" s="10"/>
    </row>
    <row r="70" spans="1:36" x14ac:dyDescent="0.2">
      <c r="A70" s="10"/>
      <c r="B70" s="10"/>
      <c r="C70" s="10"/>
      <c r="D70" s="4"/>
      <c r="E70" s="4"/>
      <c r="F70" s="4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J70" s="10"/>
    </row>
    <row r="71" spans="1:36" x14ac:dyDescent="0.2">
      <c r="A71" s="10"/>
      <c r="B71" s="10"/>
      <c r="C71" s="10"/>
      <c r="D71" s="4"/>
      <c r="E71" s="4"/>
      <c r="F71" s="4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J71" s="10"/>
    </row>
    <row r="72" spans="1:36" x14ac:dyDescent="0.2">
      <c r="A72" s="10"/>
      <c r="B72" s="10"/>
      <c r="C72" s="10"/>
      <c r="D72" s="4"/>
      <c r="E72" s="4"/>
      <c r="F72" s="4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J72" s="10"/>
    </row>
    <row r="73" spans="1:36" x14ac:dyDescent="0.2">
      <c r="A73" s="10"/>
      <c r="B73" s="10"/>
      <c r="C73" s="10"/>
      <c r="D73" s="4"/>
      <c r="E73" s="4"/>
      <c r="F73" s="4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J73" s="10"/>
    </row>
    <row r="74" spans="1:36" x14ac:dyDescent="0.2">
      <c r="A74" s="10"/>
      <c r="B74" s="10"/>
      <c r="C74" s="10"/>
      <c r="D74" s="4"/>
      <c r="E74" s="4"/>
      <c r="F74" s="4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J74" s="10"/>
    </row>
    <row r="75" spans="1:36" x14ac:dyDescent="0.2">
      <c r="A75" s="10"/>
      <c r="B75" s="10"/>
      <c r="C75" s="10"/>
      <c r="D75" s="4"/>
      <c r="E75" s="4"/>
      <c r="F75" s="4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J75" s="10"/>
    </row>
    <row r="76" spans="1:36" x14ac:dyDescent="0.2">
      <c r="A76" s="10"/>
      <c r="B76" s="10"/>
      <c r="C76" s="10"/>
      <c r="D76" s="4"/>
      <c r="E76" s="4"/>
      <c r="F76" s="4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J76" s="10"/>
    </row>
    <row r="77" spans="1:36" x14ac:dyDescent="0.2">
      <c r="A77" s="10"/>
      <c r="B77" s="10"/>
      <c r="C77" s="10"/>
      <c r="D77" s="4"/>
      <c r="E77" s="4"/>
      <c r="F77" s="4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J77" s="10"/>
    </row>
    <row r="78" spans="1:36" x14ac:dyDescent="0.2">
      <c r="A78" s="10"/>
      <c r="B78" s="10"/>
      <c r="C78" s="10"/>
      <c r="D78" s="4"/>
      <c r="E78" s="4"/>
      <c r="F78" s="4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J78" s="10"/>
    </row>
    <row r="79" spans="1:36" x14ac:dyDescent="0.2">
      <c r="A79" s="10"/>
      <c r="B79" s="10"/>
      <c r="C79" s="10"/>
      <c r="D79" s="4"/>
      <c r="E79" s="4"/>
      <c r="F79" s="4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J79" s="10"/>
    </row>
    <row r="80" spans="1:36" x14ac:dyDescent="0.2">
      <c r="A80" s="10"/>
      <c r="B80" s="10"/>
      <c r="C80" s="10"/>
      <c r="D80" s="4"/>
      <c r="E80" s="4"/>
      <c r="F80" s="4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J80" s="10"/>
    </row>
    <row r="81" spans="1:36" x14ac:dyDescent="0.2">
      <c r="A81" s="10"/>
      <c r="B81" s="10"/>
      <c r="C81" s="10"/>
      <c r="D81" s="4"/>
      <c r="E81" s="4"/>
      <c r="F81" s="4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J81" s="10"/>
    </row>
    <row r="83" spans="1:36" x14ac:dyDescent="0.2">
      <c r="A83" s="10"/>
      <c r="B83" s="10"/>
      <c r="D83" s="4"/>
      <c r="E83" s="4"/>
      <c r="F83" s="4"/>
      <c r="AJ83" s="10"/>
    </row>
    <row r="84" spans="1:36" x14ac:dyDescent="0.2">
      <c r="A84" s="10"/>
      <c r="B84" s="10"/>
      <c r="D84" s="4"/>
      <c r="E84" s="4"/>
      <c r="F84" s="4"/>
      <c r="AJ84" s="10"/>
    </row>
    <row r="85" spans="1:36" x14ac:dyDescent="0.2">
      <c r="A85" s="10"/>
      <c r="B85" s="10"/>
      <c r="D85" s="4"/>
      <c r="E85" s="4"/>
      <c r="F85" s="4"/>
      <c r="AJ85" s="10"/>
    </row>
    <row r="86" spans="1:36" x14ac:dyDescent="0.2">
      <c r="A86" s="10"/>
      <c r="B86" s="10"/>
      <c r="D86" s="4"/>
      <c r="E86" s="4"/>
      <c r="F86" s="4"/>
      <c r="AJ86" s="10"/>
    </row>
    <row r="87" spans="1:36" x14ac:dyDescent="0.2">
      <c r="A87" s="10"/>
      <c r="B87" s="10"/>
      <c r="D87" s="4"/>
      <c r="E87" s="4"/>
      <c r="F87" s="4"/>
      <c r="AJ87" s="10"/>
    </row>
    <row r="88" spans="1:36" x14ac:dyDescent="0.2">
      <c r="A88" s="10"/>
      <c r="B88" s="10"/>
      <c r="D88" s="4"/>
      <c r="E88" s="4"/>
      <c r="F88" s="4"/>
      <c r="AJ88" s="10"/>
    </row>
    <row r="89" spans="1:36" x14ac:dyDescent="0.2">
      <c r="A89" s="10"/>
      <c r="B89" s="10"/>
      <c r="D89" s="4"/>
      <c r="E89" s="4"/>
      <c r="F89" s="4"/>
      <c r="AJ89" s="10"/>
    </row>
    <row r="90" spans="1:36" x14ac:dyDescent="0.2">
      <c r="A90" s="10"/>
      <c r="B90" s="10"/>
      <c r="D90" s="4"/>
      <c r="E90" s="4"/>
      <c r="F90" s="4"/>
      <c r="AJ90" s="10"/>
    </row>
    <row r="91" spans="1:36" x14ac:dyDescent="0.2">
      <c r="A91" s="10"/>
      <c r="B91" s="10"/>
      <c r="D91" s="4"/>
      <c r="E91" s="4"/>
      <c r="F91" s="4"/>
      <c r="AJ91" s="10"/>
    </row>
    <row r="92" spans="1:36" x14ac:dyDescent="0.2">
      <c r="A92" s="10"/>
      <c r="B92" s="10"/>
      <c r="D92" s="4"/>
      <c r="E92" s="4"/>
      <c r="F92" s="4"/>
      <c r="AJ92" s="10"/>
    </row>
    <row r="93" spans="1:36" x14ac:dyDescent="0.2">
      <c r="A93" s="10"/>
      <c r="B93" s="10"/>
      <c r="D93" s="4"/>
      <c r="E93" s="4"/>
      <c r="F93" s="4"/>
      <c r="AJ93" s="10"/>
    </row>
    <row r="94" spans="1:36" x14ac:dyDescent="0.2">
      <c r="A94" s="10"/>
      <c r="B94" s="10"/>
      <c r="D94" s="4"/>
      <c r="E94" s="4"/>
      <c r="F94" s="4"/>
      <c r="AJ94" s="10"/>
    </row>
    <row r="95" spans="1:36" x14ac:dyDescent="0.2">
      <c r="A95" s="10"/>
      <c r="B95" s="10"/>
      <c r="D95" s="4"/>
      <c r="E95" s="4"/>
      <c r="F95" s="4"/>
      <c r="AJ95" s="10"/>
    </row>
    <row r="96" spans="1:36" x14ac:dyDescent="0.2">
      <c r="A96" s="10"/>
      <c r="B96" s="10"/>
      <c r="D96" s="4"/>
      <c r="E96" s="4"/>
      <c r="F96" s="4"/>
      <c r="AJ96" s="10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LA-ICP-MS all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M. Allaz</dc:creator>
  <cp:lastModifiedBy>Julien M. Allaz</cp:lastModifiedBy>
  <cp:lastPrinted>2020-02-23T17:08:37Z</cp:lastPrinted>
  <dcterms:created xsi:type="dcterms:W3CDTF">2020-02-21T16:32:58Z</dcterms:created>
  <dcterms:modified xsi:type="dcterms:W3CDTF">2020-03-06T09:45:44Z</dcterms:modified>
</cp:coreProperties>
</file>