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livine" sheetId="1" r:id="rId1"/>
    <sheet name="mica" sheetId="2" r:id="rId2"/>
    <sheet name="amphibole" sheetId="8" r:id="rId3"/>
    <sheet name="apatite" sheetId="3" r:id="rId4"/>
    <sheet name="ilmenite" sheetId="4" r:id="rId5"/>
    <sheet name="K-feldspar" sheetId="6" r:id="rId6"/>
    <sheet name="rutile" sheetId="5" r:id="rId7"/>
  </sheets>
  <calcPr calcId="144525"/>
</workbook>
</file>

<file path=xl/calcChain.xml><?xml version="1.0" encoding="utf-8"?>
<calcChain xmlns="http://schemas.openxmlformats.org/spreadsheetml/2006/main">
  <c r="AA21" i="8" l="1"/>
  <c r="AB21" i="8"/>
  <c r="AC21" i="8"/>
  <c r="AD21" i="8"/>
  <c r="Z21" i="8"/>
  <c r="I21" i="8"/>
  <c r="K21" i="8"/>
  <c r="O21" i="8"/>
  <c r="Q21" i="8"/>
  <c r="R21" i="8"/>
  <c r="S21" i="8"/>
  <c r="T21" i="8"/>
  <c r="X21" i="8"/>
  <c r="C21" i="8"/>
  <c r="AD16" i="8"/>
  <c r="AC16" i="8"/>
  <c r="AB16" i="8"/>
  <c r="AA16" i="8"/>
  <c r="Z16" i="8"/>
  <c r="X16" i="8"/>
  <c r="W16" i="8"/>
  <c r="V16" i="8"/>
  <c r="U16" i="8"/>
  <c r="T16" i="8"/>
  <c r="S16" i="8"/>
  <c r="R16" i="8"/>
  <c r="Q16" i="8"/>
  <c r="O16" i="8"/>
  <c r="N16" i="8"/>
  <c r="M16" i="8"/>
  <c r="L16" i="8"/>
  <c r="K16" i="8"/>
  <c r="I16" i="8"/>
  <c r="H16" i="8"/>
  <c r="G16" i="8"/>
  <c r="F16" i="8"/>
  <c r="E16" i="8"/>
  <c r="D16" i="8"/>
  <c r="C16" i="8"/>
  <c r="K27" i="4" l="1"/>
  <c r="L27" i="4"/>
  <c r="M27" i="4"/>
  <c r="N27" i="4"/>
  <c r="O27" i="4"/>
  <c r="P27" i="4"/>
  <c r="Q27" i="4"/>
  <c r="R27" i="4"/>
  <c r="S27" i="4"/>
  <c r="T27" i="4"/>
  <c r="U27" i="4"/>
  <c r="V27" i="4"/>
  <c r="W27" i="4"/>
  <c r="Y27" i="4"/>
  <c r="Z27" i="4"/>
  <c r="AA27" i="4"/>
  <c r="AB27" i="4"/>
  <c r="AC27" i="4"/>
  <c r="AE27" i="4"/>
  <c r="AF27" i="4"/>
  <c r="AG27" i="4"/>
  <c r="AH27" i="4"/>
  <c r="AI27" i="4"/>
  <c r="AK27" i="4"/>
  <c r="AL27" i="4"/>
  <c r="AM27" i="4"/>
  <c r="AN27" i="4"/>
  <c r="AO27" i="4"/>
  <c r="AQ27" i="4"/>
  <c r="AR27" i="4"/>
  <c r="AS27" i="4"/>
  <c r="AT27" i="4"/>
  <c r="D27" i="4"/>
  <c r="E27" i="4"/>
  <c r="F27" i="4"/>
  <c r="G27" i="4"/>
  <c r="I27" i="4"/>
  <c r="J27" i="4"/>
  <c r="C27" i="4"/>
  <c r="CU25" i="1" l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F25" i="1"/>
  <c r="CE25" i="1"/>
  <c r="CD25" i="1"/>
  <c r="CC25" i="1"/>
  <c r="CA25" i="1"/>
  <c r="BZ25" i="1"/>
  <c r="BY25" i="1"/>
  <c r="BX25" i="1"/>
  <c r="BW25" i="1"/>
  <c r="BV25" i="1"/>
  <c r="BU25" i="1"/>
  <c r="BT25" i="1"/>
  <c r="BS25" i="1"/>
  <c r="BR25" i="1"/>
  <c r="BP25" i="1"/>
  <c r="BO25" i="1"/>
  <c r="BN25" i="1"/>
  <c r="BM25" i="1"/>
  <c r="BL25" i="1"/>
  <c r="BK25" i="1"/>
  <c r="BJ25" i="1"/>
  <c r="BI25" i="1"/>
  <c r="BH25" i="1"/>
  <c r="BG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K25" i="1"/>
  <c r="AJ25" i="1"/>
  <c r="AI25" i="1"/>
  <c r="AH25" i="1"/>
  <c r="AG25" i="1"/>
  <c r="AE25" i="1"/>
  <c r="AD25" i="1"/>
  <c r="AC25" i="1"/>
  <c r="AB25" i="1"/>
  <c r="AA25" i="1"/>
  <c r="Z25" i="1"/>
  <c r="Y25" i="1"/>
  <c r="X25" i="1"/>
  <c r="V25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F25" i="1"/>
  <c r="E25" i="1"/>
  <c r="D25" i="1"/>
  <c r="C25" i="1"/>
  <c r="N13" i="5" l="1"/>
  <c r="M13" i="5"/>
  <c r="L13" i="5"/>
  <c r="K13" i="5"/>
  <c r="G17" i="4" l="1"/>
  <c r="F17" i="4"/>
  <c r="E17" i="4"/>
  <c r="D17" i="4"/>
  <c r="C17" i="4"/>
  <c r="CT17" i="2" l="1"/>
  <c r="CS17" i="2"/>
  <c r="CR17" i="2"/>
  <c r="CM15" i="1" l="1"/>
  <c r="CN15" i="1"/>
  <c r="CO15" i="1"/>
  <c r="CP15" i="1"/>
  <c r="CQ15" i="1"/>
  <c r="CR15" i="1"/>
  <c r="CS15" i="1"/>
  <c r="CT15" i="1"/>
  <c r="D15" i="1"/>
  <c r="E15" i="1"/>
  <c r="F15" i="1"/>
  <c r="G15" i="1"/>
  <c r="H15" i="1"/>
  <c r="I15" i="1"/>
  <c r="J15" i="1"/>
  <c r="K15" i="1"/>
  <c r="L15" i="1"/>
  <c r="M15" i="1"/>
  <c r="O15" i="1"/>
  <c r="P15" i="1"/>
  <c r="Q15" i="1"/>
  <c r="R15" i="1"/>
  <c r="S15" i="1"/>
  <c r="T15" i="1"/>
  <c r="U15" i="1"/>
  <c r="V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15" i="1"/>
</calcChain>
</file>

<file path=xl/sharedStrings.xml><?xml version="1.0" encoding="utf-8"?>
<sst xmlns="http://schemas.openxmlformats.org/spreadsheetml/2006/main" count="1192" uniqueCount="248">
  <si>
    <t>ENA 2</t>
  </si>
  <si>
    <t>EC 3b</t>
  </si>
  <si>
    <t>Core</t>
  </si>
  <si>
    <t>Rim</t>
  </si>
  <si>
    <t>Avg (4)</t>
  </si>
  <si>
    <t>STD</t>
  </si>
  <si>
    <t>Avg (11)</t>
  </si>
  <si>
    <t>Avg(5)</t>
  </si>
  <si>
    <t>Std</t>
  </si>
  <si>
    <t>Avg(9)</t>
  </si>
  <si>
    <t>Avg (3)</t>
  </si>
  <si>
    <t>Avg (10)</t>
  </si>
  <si>
    <t>Avg (7)</t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</si>
  <si>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</si>
  <si>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t>FeO*</t>
  </si>
  <si>
    <t>MnO</t>
  </si>
  <si>
    <t>MgO</t>
  </si>
  <si>
    <t>NiO</t>
  </si>
  <si>
    <t>CaO</t>
  </si>
  <si>
    <t>Total</t>
  </si>
  <si>
    <t>Si</t>
  </si>
  <si>
    <r>
      <t>Fe</t>
    </r>
    <r>
      <rPr>
        <vertAlign val="superscript"/>
        <sz val="11"/>
        <color theme="1"/>
        <rFont val="Times New Roman"/>
        <family val="1"/>
      </rPr>
      <t>+2</t>
    </r>
  </si>
  <si>
    <t>Mn</t>
  </si>
  <si>
    <t>Mg</t>
  </si>
  <si>
    <t>Ni</t>
  </si>
  <si>
    <t>Ca</t>
  </si>
  <si>
    <t>Sum of all cations</t>
  </si>
  <si>
    <t>Fo</t>
  </si>
  <si>
    <t>Sample No.</t>
  </si>
  <si>
    <t>Type</t>
  </si>
  <si>
    <t>Olivine-I</t>
  </si>
  <si>
    <t>Olivine-II</t>
  </si>
  <si>
    <t>Grain No.</t>
  </si>
  <si>
    <t>Core/Rim</t>
  </si>
  <si>
    <t>&lt;LLD</t>
  </si>
  <si>
    <t>Point no. /LLD</t>
  </si>
  <si>
    <t>Main element oxides (wt. %)</t>
  </si>
  <si>
    <t>EC1</t>
  </si>
  <si>
    <t>Avg (8)</t>
  </si>
  <si>
    <t>Genetic Type</t>
  </si>
  <si>
    <t>Xenocrystic</t>
  </si>
  <si>
    <t>Magmatic</t>
  </si>
  <si>
    <t>FeO*-total Fe expressed as FeO; Fo = 100*Mg/(Mg+Fe)</t>
  </si>
  <si>
    <t>Grain 1+</t>
  </si>
  <si>
    <t>Grain 2+</t>
  </si>
  <si>
    <t>Grain 3+</t>
  </si>
  <si>
    <t>Grain3$</t>
  </si>
  <si>
    <t>Grain 4 #</t>
  </si>
  <si>
    <t>Grain 5#</t>
  </si>
  <si>
    <t>Grain 7$</t>
  </si>
  <si>
    <t>Grain 9$</t>
  </si>
  <si>
    <t>Grain 6#</t>
  </si>
  <si>
    <t>Grain 8$</t>
  </si>
  <si>
    <t xml:space="preserve">Sample No. </t>
  </si>
  <si>
    <t>ENA 3</t>
  </si>
  <si>
    <t>MU</t>
  </si>
  <si>
    <t>MoC</t>
  </si>
  <si>
    <t>Mo1</t>
  </si>
  <si>
    <t xml:space="preserve">Grain No. </t>
  </si>
  <si>
    <r>
      <t>Grain 1</t>
    </r>
    <r>
      <rPr>
        <vertAlign val="superscript"/>
        <sz val="12"/>
        <color theme="1"/>
        <rFont val="Times New Roman"/>
        <family val="1"/>
      </rPr>
      <t>#</t>
    </r>
  </si>
  <si>
    <r>
      <t>Grain 2</t>
    </r>
    <r>
      <rPr>
        <vertAlign val="superscript"/>
        <sz val="12"/>
        <color theme="1"/>
        <rFont val="Times New Roman"/>
        <family val="1"/>
      </rPr>
      <t>#</t>
    </r>
  </si>
  <si>
    <r>
      <t>Grain 3</t>
    </r>
    <r>
      <rPr>
        <vertAlign val="superscript"/>
        <sz val="12"/>
        <color theme="1"/>
        <rFont val="Times New Roman"/>
        <family val="1"/>
      </rPr>
      <t>#</t>
    </r>
  </si>
  <si>
    <r>
      <t>Grain 4</t>
    </r>
    <r>
      <rPr>
        <vertAlign val="superscript"/>
        <sz val="12"/>
        <color theme="1"/>
        <rFont val="Times New Roman"/>
        <family val="1"/>
      </rPr>
      <t>$</t>
    </r>
  </si>
  <si>
    <r>
      <t>Grain 1</t>
    </r>
    <r>
      <rPr>
        <vertAlign val="superscript"/>
        <sz val="12"/>
        <color theme="1"/>
        <rFont val="Times New Roman"/>
        <family val="1"/>
      </rPr>
      <t>$</t>
    </r>
  </si>
  <si>
    <r>
      <t>Grain 2</t>
    </r>
    <r>
      <rPr>
        <vertAlign val="superscript"/>
        <sz val="12"/>
        <color theme="1"/>
        <rFont val="Times New Roman"/>
        <family val="1"/>
      </rPr>
      <t>$</t>
    </r>
  </si>
  <si>
    <r>
      <t>Grain 3</t>
    </r>
    <r>
      <rPr>
        <vertAlign val="superscript"/>
        <sz val="12"/>
        <color theme="1"/>
        <rFont val="Times New Roman"/>
        <family val="1"/>
      </rPr>
      <t>$</t>
    </r>
  </si>
  <si>
    <r>
      <t>Grain 1</t>
    </r>
    <r>
      <rPr>
        <vertAlign val="superscript"/>
        <sz val="12"/>
        <color theme="1"/>
        <rFont val="Times New Roman"/>
        <family val="1"/>
      </rPr>
      <t>+</t>
    </r>
  </si>
  <si>
    <r>
      <t>Grain 4</t>
    </r>
    <r>
      <rPr>
        <vertAlign val="superscript"/>
        <sz val="12"/>
        <color theme="1"/>
        <rFont val="Times New Roman"/>
        <family val="1"/>
      </rPr>
      <t>#</t>
    </r>
  </si>
  <si>
    <r>
      <t>Grain 5</t>
    </r>
    <r>
      <rPr>
        <vertAlign val="superscript"/>
        <sz val="12"/>
        <color theme="1"/>
        <rFont val="Times New Roman"/>
        <family val="1"/>
      </rPr>
      <t>@</t>
    </r>
  </si>
  <si>
    <t>Grain 1</t>
  </si>
  <si>
    <t>core</t>
  </si>
  <si>
    <t>rim</t>
  </si>
  <si>
    <t xml:space="preserve">Core </t>
  </si>
  <si>
    <t>Outer core</t>
  </si>
  <si>
    <t>Rim 1</t>
  </si>
  <si>
    <t>Rim 2</t>
  </si>
  <si>
    <t>Rim 3</t>
  </si>
  <si>
    <t xml:space="preserve">Average/Point No. </t>
  </si>
  <si>
    <t>LLD</t>
  </si>
  <si>
    <t>1/1.</t>
  </si>
  <si>
    <t>1/2.</t>
  </si>
  <si>
    <t>2/1.</t>
  </si>
  <si>
    <t>3/1.</t>
  </si>
  <si>
    <t>3/2.</t>
  </si>
  <si>
    <t>4/1.</t>
  </si>
  <si>
    <t>1/.</t>
  </si>
  <si>
    <t>1/3.</t>
  </si>
  <si>
    <t>2/2.</t>
  </si>
  <si>
    <t>4/2.</t>
  </si>
  <si>
    <t>3/3.</t>
  </si>
  <si>
    <t>3/4.</t>
  </si>
  <si>
    <t>3/5.</t>
  </si>
  <si>
    <t>5/1.</t>
  </si>
  <si>
    <t>2/3.</t>
  </si>
  <si>
    <t>2/4.</t>
  </si>
  <si>
    <t>2/5.</t>
  </si>
  <si>
    <t>2/6.</t>
  </si>
  <si>
    <t>2/7.</t>
  </si>
  <si>
    <t>Avg (5)</t>
  </si>
  <si>
    <t>3/6.</t>
  </si>
  <si>
    <t>3/7.</t>
  </si>
  <si>
    <t>1/4.</t>
  </si>
  <si>
    <t>4/3.</t>
  </si>
  <si>
    <t>4/4.</t>
  </si>
  <si>
    <t xml:space="preserve">1 / 1 . </t>
  </si>
  <si>
    <t>Avg(3)</t>
  </si>
  <si>
    <r>
      <t>SiO</t>
    </r>
    <r>
      <rPr>
        <b/>
        <vertAlign val="subscript"/>
        <sz val="12"/>
        <color theme="1"/>
        <rFont val="Times New Roman"/>
        <family val="1"/>
      </rPr>
      <t>2</t>
    </r>
  </si>
  <si>
    <r>
      <t>TiO</t>
    </r>
    <r>
      <rPr>
        <b/>
        <vertAlign val="subscript"/>
        <sz val="12"/>
        <color theme="1"/>
        <rFont val="Times New Roman"/>
        <family val="1"/>
      </rPr>
      <t>2</t>
    </r>
  </si>
  <si>
    <r>
      <t>Al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</si>
  <si>
    <r>
      <t>Cr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</si>
  <si>
    <r>
      <t>Na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</si>
  <si>
    <r>
      <t>K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</si>
  <si>
    <t>BaO</t>
  </si>
  <si>
    <t>Analytical Sum</t>
  </si>
  <si>
    <t>T site</t>
  </si>
  <si>
    <t>Al</t>
  </si>
  <si>
    <t>Si+Al</t>
  </si>
  <si>
    <r>
      <t>Fe</t>
    </r>
    <r>
      <rPr>
        <b/>
        <vertAlign val="superscript"/>
        <sz val="12"/>
        <color theme="1"/>
        <rFont val="Times New Roman"/>
        <family val="1"/>
      </rPr>
      <t>3+</t>
    </r>
  </si>
  <si>
    <t xml:space="preserve">M site </t>
  </si>
  <si>
    <r>
      <t>Fe</t>
    </r>
    <r>
      <rPr>
        <b/>
        <vertAlign val="superscript"/>
        <sz val="12"/>
        <color theme="1"/>
        <rFont val="Times New Roman"/>
        <family val="1"/>
      </rPr>
      <t>2+</t>
    </r>
  </si>
  <si>
    <t>Cr</t>
  </si>
  <si>
    <t>Ti</t>
  </si>
  <si>
    <t>I site</t>
  </si>
  <si>
    <t>K</t>
  </si>
  <si>
    <t>Na</t>
  </si>
  <si>
    <t>Ba</t>
  </si>
  <si>
    <r>
      <t>X</t>
    </r>
    <r>
      <rPr>
        <b/>
        <vertAlign val="subscript"/>
        <sz val="12"/>
        <color theme="1"/>
        <rFont val="Times New Roman"/>
        <family val="1"/>
      </rPr>
      <t>Mg</t>
    </r>
    <r>
      <rPr>
        <b/>
        <sz val="12"/>
        <color theme="1"/>
        <rFont val="Times New Roman"/>
        <family val="1"/>
      </rPr>
      <t>/Mg#</t>
    </r>
  </si>
  <si>
    <r>
      <t>LLD- Lower limit of detection; FeO*- total Fe expressed as FeO; Mg# = Mg/(Mg + Fe</t>
    </r>
    <r>
      <rPr>
        <b/>
        <vertAlign val="superscript"/>
        <sz val="12"/>
        <color theme="1"/>
        <rFont val="Times New Roman"/>
        <family val="1"/>
      </rPr>
      <t>2+</t>
    </r>
    <r>
      <rPr>
        <b/>
        <sz val="12"/>
        <color theme="1"/>
        <rFont val="Times New Roman"/>
        <family val="1"/>
      </rPr>
      <t>)</t>
    </r>
  </si>
  <si>
    <t>EC3b</t>
  </si>
  <si>
    <r>
      <t>Grain 1</t>
    </r>
    <r>
      <rPr>
        <vertAlign val="superscript"/>
        <sz val="11"/>
        <color theme="1"/>
        <rFont val="Times New Roman"/>
        <family val="1"/>
      </rPr>
      <t>$</t>
    </r>
  </si>
  <si>
    <r>
      <t>Grain 3</t>
    </r>
    <r>
      <rPr>
        <vertAlign val="superscript"/>
        <sz val="11"/>
        <color theme="1"/>
        <rFont val="Times New Roman"/>
        <family val="1"/>
      </rPr>
      <t>#</t>
    </r>
  </si>
  <si>
    <r>
      <t>Grain 4</t>
    </r>
    <r>
      <rPr>
        <vertAlign val="superscript"/>
        <sz val="11"/>
        <color theme="1"/>
        <rFont val="Times New Roman"/>
        <family val="1"/>
      </rPr>
      <t>#</t>
    </r>
  </si>
  <si>
    <r>
      <t>Grain 5</t>
    </r>
    <r>
      <rPr>
        <vertAlign val="superscript"/>
        <sz val="11"/>
        <color theme="1"/>
        <rFont val="Times New Roman"/>
        <family val="1"/>
      </rPr>
      <t>$</t>
    </r>
  </si>
  <si>
    <r>
      <t>Grain 7</t>
    </r>
    <r>
      <rPr>
        <vertAlign val="superscript"/>
        <sz val="11"/>
        <color theme="1"/>
        <rFont val="Times New Roman"/>
        <family val="1"/>
      </rPr>
      <t>+</t>
    </r>
  </si>
  <si>
    <r>
      <t>Grain 2</t>
    </r>
    <r>
      <rPr>
        <vertAlign val="superscript"/>
        <sz val="11"/>
        <color theme="1"/>
        <rFont val="Times New Roman"/>
        <family val="1"/>
      </rPr>
      <t>+</t>
    </r>
  </si>
  <si>
    <r>
      <t>Grain 3</t>
    </r>
    <r>
      <rPr>
        <vertAlign val="superscript"/>
        <sz val="11"/>
        <color theme="1"/>
        <rFont val="Times New Roman"/>
        <family val="1"/>
      </rPr>
      <t>+</t>
    </r>
  </si>
  <si>
    <t>Grain 3^</t>
  </si>
  <si>
    <t>Grain 4^</t>
  </si>
  <si>
    <r>
      <t>Grain 2</t>
    </r>
    <r>
      <rPr>
        <vertAlign val="superscript"/>
        <sz val="11"/>
        <color theme="1"/>
        <rFont val="Times New Roman"/>
        <family val="1"/>
      </rPr>
      <t>$</t>
    </r>
  </si>
  <si>
    <r>
      <t>Grain 3</t>
    </r>
    <r>
      <rPr>
        <vertAlign val="superscript"/>
        <sz val="11"/>
        <color theme="1"/>
        <rFont val="Times New Roman"/>
        <family val="1"/>
      </rPr>
      <t>@</t>
    </r>
  </si>
  <si>
    <r>
      <t>Grain 5</t>
    </r>
    <r>
      <rPr>
        <vertAlign val="superscript"/>
        <sz val="11"/>
        <color theme="1"/>
        <rFont val="Times New Roman"/>
        <family val="1"/>
      </rPr>
      <t>#</t>
    </r>
  </si>
  <si>
    <r>
      <t>Grain 1</t>
    </r>
    <r>
      <rPr>
        <vertAlign val="superscript"/>
        <sz val="11"/>
        <color theme="1"/>
        <rFont val="Times New Roman"/>
        <family val="1"/>
      </rPr>
      <t>+</t>
    </r>
  </si>
  <si>
    <r>
      <t>Grain 6</t>
    </r>
    <r>
      <rPr>
        <vertAlign val="superscript"/>
        <sz val="11"/>
        <color theme="1"/>
        <rFont val="Times New Roman"/>
        <family val="1"/>
      </rPr>
      <t>+</t>
    </r>
  </si>
  <si>
    <t>7/1.</t>
  </si>
  <si>
    <t>7/2.</t>
  </si>
  <si>
    <t xml:space="preserve">3/ 1 . </t>
  </si>
  <si>
    <t xml:space="preserve">3/ 2 . </t>
  </si>
  <si>
    <t xml:space="preserve">1/2. </t>
  </si>
  <si>
    <t>6/1.</t>
  </si>
  <si>
    <r>
      <t>P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5</t>
    </r>
  </si>
  <si>
    <r>
      <t>SiO</t>
    </r>
    <r>
      <rPr>
        <b/>
        <vertAlign val="subscript"/>
        <sz val="11"/>
        <color theme="1"/>
        <rFont val="Times New Roman"/>
        <family val="1"/>
      </rPr>
      <t>2</t>
    </r>
  </si>
  <si>
    <t>SrO</t>
  </si>
  <si>
    <t>n.a.</t>
  </si>
  <si>
    <r>
      <t>Na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</si>
  <si>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r>
      <t>La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</si>
  <si>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r>
      <t>Ce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</si>
  <si>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r>
      <t>Nd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</si>
  <si>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r>
      <t>Pr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</si>
  <si>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t>F</t>
  </si>
  <si>
    <t>LLD- Lower limit of detection; n.a. not analysed; FeO*- total Fe expressed as FeO</t>
  </si>
  <si>
    <r>
      <t>Grain 1</t>
    </r>
    <r>
      <rPr>
        <b/>
        <vertAlign val="superscript"/>
        <sz val="12"/>
        <color theme="1"/>
        <rFont val="Times New Roman"/>
        <family val="1"/>
      </rPr>
      <t>$</t>
    </r>
  </si>
  <si>
    <r>
      <t>Grain 2</t>
    </r>
    <r>
      <rPr>
        <b/>
        <vertAlign val="superscript"/>
        <sz val="12"/>
        <color theme="1"/>
        <rFont val="Times New Roman"/>
        <family val="1"/>
      </rPr>
      <t>$</t>
    </r>
  </si>
  <si>
    <r>
      <t>Grain 3</t>
    </r>
    <r>
      <rPr>
        <b/>
        <vertAlign val="superscript"/>
        <sz val="12"/>
        <color theme="1"/>
        <rFont val="Times New Roman"/>
        <family val="1"/>
      </rPr>
      <t>$</t>
    </r>
  </si>
  <si>
    <r>
      <t>Grain 4</t>
    </r>
    <r>
      <rPr>
        <b/>
        <vertAlign val="superscript"/>
        <sz val="12"/>
        <color theme="1"/>
        <rFont val="Times New Roman"/>
        <family val="1"/>
      </rPr>
      <t>$</t>
    </r>
  </si>
  <si>
    <r>
      <t>Grain 1</t>
    </r>
    <r>
      <rPr>
        <b/>
        <vertAlign val="superscript"/>
        <sz val="12"/>
        <color theme="1"/>
        <rFont val="Times New Roman"/>
        <family val="1"/>
      </rPr>
      <t>@</t>
    </r>
  </si>
  <si>
    <r>
      <t>Grain 2</t>
    </r>
    <r>
      <rPr>
        <b/>
        <vertAlign val="superscript"/>
        <sz val="12"/>
        <color theme="1"/>
        <rFont val="Times New Roman"/>
        <family val="1"/>
      </rPr>
      <t>@</t>
    </r>
  </si>
  <si>
    <r>
      <t>Grain 1</t>
    </r>
    <r>
      <rPr>
        <b/>
        <vertAlign val="superscript"/>
        <sz val="12"/>
        <color theme="1"/>
        <rFont val="Times New Roman"/>
        <family val="1"/>
      </rPr>
      <t>+</t>
    </r>
  </si>
  <si>
    <r>
      <t>Grain 2</t>
    </r>
    <r>
      <rPr>
        <b/>
        <vertAlign val="superscript"/>
        <sz val="12"/>
        <color theme="1"/>
        <rFont val="Times New Roman"/>
        <family val="1"/>
      </rPr>
      <t>+</t>
    </r>
  </si>
  <si>
    <r>
      <t>Grain 1</t>
    </r>
    <r>
      <rPr>
        <b/>
        <vertAlign val="superscript"/>
        <sz val="12"/>
        <color theme="1"/>
        <rFont val="Times New Roman"/>
        <family val="1"/>
      </rPr>
      <t>^</t>
    </r>
  </si>
  <si>
    <r>
      <t>Grain 3</t>
    </r>
    <r>
      <rPr>
        <b/>
        <vertAlign val="superscript"/>
        <sz val="12"/>
        <color theme="1"/>
        <rFont val="Times New Roman"/>
        <family val="1"/>
      </rPr>
      <t>#</t>
    </r>
  </si>
  <si>
    <t>Recalculated analyses:</t>
  </si>
  <si>
    <r>
      <t>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</si>
  <si>
    <t>FeO</t>
  </si>
  <si>
    <t>Mol % end member molecules</t>
  </si>
  <si>
    <r>
      <t>MgTiO</t>
    </r>
    <r>
      <rPr>
        <b/>
        <vertAlign val="subscript"/>
        <sz val="12"/>
        <color theme="1"/>
        <rFont val="Times New Roman"/>
        <family val="1"/>
      </rPr>
      <t xml:space="preserve">3 </t>
    </r>
    <r>
      <rPr>
        <b/>
        <sz val="12"/>
        <color theme="1"/>
        <rFont val="Times New Roman"/>
        <family val="1"/>
      </rPr>
      <t>Gk</t>
    </r>
  </si>
  <si>
    <r>
      <t>MnTiO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Py</t>
    </r>
  </si>
  <si>
    <r>
      <t>FeTiO</t>
    </r>
    <r>
      <rPr>
        <b/>
        <vertAlign val="subscript"/>
        <sz val="12"/>
        <color theme="1"/>
        <rFont val="Times New Roman"/>
        <family val="1"/>
      </rPr>
      <t xml:space="preserve">3 </t>
    </r>
    <r>
      <rPr>
        <b/>
        <sz val="12"/>
        <color theme="1"/>
        <rFont val="Times New Roman"/>
        <family val="1"/>
      </rPr>
      <t>Ilm</t>
    </r>
  </si>
  <si>
    <r>
      <t>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Hm</t>
    </r>
  </si>
  <si>
    <r>
      <rPr>
        <b/>
        <vertAlign val="superscript"/>
        <sz val="12"/>
        <color theme="1"/>
        <rFont val="Times New Roman"/>
        <family val="1"/>
      </rPr>
      <t xml:space="preserve"> $</t>
    </r>
    <r>
      <rPr>
        <b/>
        <sz val="12"/>
        <color theme="1"/>
        <rFont val="Times New Roman"/>
        <family val="1"/>
      </rPr>
      <t xml:space="preserve"> ilmenite included in mica; </t>
    </r>
    <r>
      <rPr>
        <b/>
        <vertAlign val="superscript"/>
        <sz val="12"/>
        <color theme="1"/>
        <rFont val="Times New Roman"/>
        <family val="1"/>
      </rPr>
      <t>@</t>
    </r>
    <r>
      <rPr>
        <b/>
        <sz val="12"/>
        <color theme="1"/>
        <rFont val="Times New Roman"/>
        <family val="1"/>
      </rPr>
      <t xml:space="preserve"> ilmenite partially included in mica; ^ ilmenite included in pdseudomorphs after olivine; </t>
    </r>
    <r>
      <rPr>
        <b/>
        <vertAlign val="superscript"/>
        <sz val="12"/>
        <color theme="1"/>
        <rFont val="Times New Roman"/>
        <family val="1"/>
      </rPr>
      <t xml:space="preserve"># </t>
    </r>
    <r>
      <rPr>
        <b/>
        <sz val="12"/>
        <color theme="1"/>
        <rFont val="Times New Roman"/>
        <family val="1"/>
      </rPr>
      <t xml:space="preserve">groundmass ilmenite; </t>
    </r>
    <r>
      <rPr>
        <b/>
        <vertAlign val="superscript"/>
        <sz val="12"/>
        <color theme="1"/>
        <rFont val="Times New Roman"/>
        <family val="1"/>
      </rPr>
      <t xml:space="preserve">+ </t>
    </r>
    <r>
      <rPr>
        <b/>
        <sz val="12"/>
        <color theme="1"/>
        <rFont val="Times New Roman"/>
        <family val="1"/>
      </rPr>
      <t>microphenocrysts</t>
    </r>
  </si>
  <si>
    <t>Grain 2</t>
  </si>
  <si>
    <t>Grain 3</t>
  </si>
  <si>
    <t>Grain 4</t>
  </si>
  <si>
    <t>Grain 5</t>
  </si>
  <si>
    <r>
      <t>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*</t>
    </r>
  </si>
  <si>
    <r>
      <t>Nb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5</t>
    </r>
  </si>
  <si>
    <r>
      <t>ZrO</t>
    </r>
    <r>
      <rPr>
        <b/>
        <vertAlign val="subscript"/>
        <sz val="12"/>
        <color theme="1"/>
        <rFont val="Times New Roman"/>
        <family val="1"/>
      </rPr>
      <t>2</t>
    </r>
  </si>
  <si>
    <r>
      <t>LLD- Lower limit of detection; 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*total Fe calculated as 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; Compositions:  Mo1, MoC, MU- Moonidih dyke</t>
    </r>
  </si>
  <si>
    <t>Grain 6</t>
  </si>
  <si>
    <t>5/2.</t>
  </si>
  <si>
    <r>
      <t>Al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</si>
  <si>
    <r>
      <t>Fe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*</t>
    </r>
  </si>
  <si>
    <r>
      <t>K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</si>
  <si>
    <t>Structural formula calculated on the basis of 8 atoms of oxygen</t>
  </si>
  <si>
    <r>
      <t>Fe</t>
    </r>
    <r>
      <rPr>
        <b/>
        <vertAlign val="superscript"/>
        <sz val="11"/>
        <color theme="1"/>
        <rFont val="Times New Roman"/>
        <family val="1"/>
      </rPr>
      <t>3+</t>
    </r>
  </si>
  <si>
    <t>End member compositions (mol. %)</t>
  </si>
  <si>
    <t>Ab</t>
  </si>
  <si>
    <t>Or</t>
  </si>
  <si>
    <r>
      <t>Ab: Albite (NaAlSi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8</t>
    </r>
    <r>
      <rPr>
        <b/>
        <sz val="11"/>
        <color theme="1"/>
        <rFont val="Times New Roman"/>
        <family val="1"/>
      </rPr>
      <t>); Or: Orthoclase (KAlSi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8</t>
    </r>
    <r>
      <rPr>
        <b/>
        <sz val="11"/>
        <color theme="1"/>
        <rFont val="Times New Roman"/>
        <family val="1"/>
      </rPr>
      <t>)</t>
    </r>
  </si>
  <si>
    <t>Composition</t>
  </si>
  <si>
    <t>Phl</t>
  </si>
  <si>
    <t>Bt</t>
  </si>
  <si>
    <t>Structural formula calculated on basis of 22 atoms of oxygen</t>
  </si>
  <si>
    <t>Structural formula calculated on basis of 2 cations</t>
  </si>
  <si>
    <t>ENA2</t>
  </si>
  <si>
    <r>
      <t xml:space="preserve">Compositions: EC1, EC3b, ENA2-Ena dyke; </t>
    </r>
    <r>
      <rPr>
        <b/>
        <vertAlign val="superscript"/>
        <sz val="12"/>
        <color theme="1"/>
        <rFont val="Times New Roman"/>
        <family val="1"/>
      </rPr>
      <t xml:space="preserve"> + </t>
    </r>
    <r>
      <rPr>
        <b/>
        <sz val="12"/>
        <color theme="1"/>
        <rFont val="Times New Roman"/>
        <family val="1"/>
      </rPr>
      <t xml:space="preserve">macrocryst; </t>
    </r>
    <r>
      <rPr>
        <b/>
        <vertAlign val="superscript"/>
        <sz val="12"/>
        <color theme="1"/>
        <rFont val="Times New Roman"/>
        <family val="1"/>
      </rPr>
      <t>$</t>
    </r>
    <r>
      <rPr>
        <b/>
        <sz val="12"/>
        <color theme="1"/>
        <rFont val="Times New Roman"/>
        <family val="1"/>
      </rPr>
      <t xml:space="preserve"> microphenocryst; </t>
    </r>
    <r>
      <rPr>
        <b/>
        <vertAlign val="superscript"/>
        <sz val="12"/>
        <color theme="1"/>
        <rFont val="Times New Roman"/>
        <family val="1"/>
      </rPr>
      <t>#</t>
    </r>
    <r>
      <rPr>
        <b/>
        <sz val="12"/>
        <color theme="1"/>
        <rFont val="Times New Roman"/>
        <family val="1"/>
      </rPr>
      <t xml:space="preserve"> microphenocryst included in mica</t>
    </r>
  </si>
  <si>
    <r>
      <t xml:space="preserve">Compositions: EC1, EC3b, ENA2, ENA3- Ena dyke; MU, MoC, Mo1- Moonidih dyke; </t>
    </r>
    <r>
      <rPr>
        <b/>
        <vertAlign val="superscript"/>
        <sz val="12"/>
        <color theme="1"/>
        <rFont val="Times New Roman"/>
        <family val="1"/>
      </rPr>
      <t>#</t>
    </r>
    <r>
      <rPr>
        <b/>
        <sz val="12"/>
        <color theme="1"/>
        <rFont val="Times New Roman"/>
        <family val="1"/>
      </rPr>
      <t xml:space="preserve"> phenocrysts, </t>
    </r>
    <r>
      <rPr>
        <b/>
        <vertAlign val="superscript"/>
        <sz val="12"/>
        <color theme="1"/>
        <rFont val="Times New Roman"/>
        <family val="1"/>
      </rPr>
      <t>$</t>
    </r>
    <r>
      <rPr>
        <b/>
        <sz val="12"/>
        <color theme="1"/>
        <rFont val="Times New Roman"/>
        <family val="1"/>
      </rPr>
      <t xml:space="preserve"> microphenocrysts, </t>
    </r>
    <r>
      <rPr>
        <b/>
        <vertAlign val="superscript"/>
        <sz val="12"/>
        <color theme="1"/>
        <rFont val="Times New Roman"/>
        <family val="1"/>
      </rPr>
      <t>+</t>
    </r>
    <r>
      <rPr>
        <b/>
        <sz val="12"/>
        <color theme="1"/>
        <rFont val="Times New Roman"/>
        <family val="1"/>
      </rPr>
      <t xml:space="preserve"> partially included in olivine, </t>
    </r>
    <r>
      <rPr>
        <b/>
        <vertAlign val="superscript"/>
        <sz val="12"/>
        <color theme="1"/>
        <rFont val="Times New Roman"/>
        <family val="1"/>
      </rPr>
      <t xml:space="preserve">@ </t>
    </r>
    <r>
      <rPr>
        <b/>
        <sz val="12"/>
        <color theme="1"/>
        <rFont val="Times New Roman"/>
        <family val="1"/>
      </rPr>
      <t>inclusion in ilmenite; Phl- Phlogopite, Bt- Biotite</t>
    </r>
  </si>
  <si>
    <t>ENA3</t>
  </si>
  <si>
    <r>
      <t xml:space="preserve">Compositions: EC1, EC3b, ENA2, ENA3- Ena dyke; Mo1, MU, MoC- Moonidih dyke; </t>
    </r>
    <r>
      <rPr>
        <b/>
        <vertAlign val="superscript"/>
        <sz val="11"/>
        <color theme="1"/>
        <rFont val="Times New Roman"/>
        <family val="1"/>
      </rPr>
      <t>$</t>
    </r>
    <r>
      <rPr>
        <b/>
        <sz val="11"/>
        <color theme="1"/>
        <rFont val="Times New Roman"/>
        <family val="1"/>
      </rPr>
      <t xml:space="preserve"> apatite included in mica, </t>
    </r>
    <r>
      <rPr>
        <b/>
        <vertAlign val="superscript"/>
        <sz val="11"/>
        <color theme="1"/>
        <rFont val="Times New Roman"/>
        <family val="1"/>
      </rPr>
      <t>@</t>
    </r>
    <r>
      <rPr>
        <b/>
        <sz val="11"/>
        <color theme="1"/>
        <rFont val="Times New Roman"/>
        <family val="1"/>
      </rPr>
      <t xml:space="preserve"> apatite partially included in mica, 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 xml:space="preserve"> microphenocryst, </t>
    </r>
    <r>
      <rPr>
        <b/>
        <vertAlign val="superscript"/>
        <sz val="11"/>
        <color theme="1"/>
        <rFont val="Times New Roman"/>
        <family val="1"/>
      </rPr>
      <t>#</t>
    </r>
    <r>
      <rPr>
        <b/>
        <sz val="11"/>
        <color theme="1"/>
        <rFont val="Times New Roman"/>
        <family val="1"/>
      </rPr>
      <t xml:space="preserve"> groundmass apatite, ^apatite included in pyroxene</t>
    </r>
  </si>
  <si>
    <r>
      <t xml:space="preserve">LLD- Lower limit of detection; FeO*-Total Fe calculated as FeO; EC1, EC3b, ENA2, ENA3- Ena dyke; MU, MoC- Moonidih dyke; </t>
    </r>
    <r>
      <rPr>
        <b/>
        <vertAlign val="superscript"/>
        <sz val="11"/>
        <color theme="1"/>
        <rFont val="Times New Roman"/>
        <family val="1"/>
      </rPr>
      <t/>
    </r>
  </si>
  <si>
    <r>
      <t>LLD- Lower limit of detection; Fe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*total Fe calculated as Fe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O</t>
    </r>
    <r>
      <rPr>
        <b/>
        <vertAlign val="sub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; Compositions: EC1, EC3b, ENA2, ENA3- Ena dyke; MU, MoC, Mo1- Moonidih dyke</t>
    </r>
  </si>
  <si>
    <t>Structural formula calculated on the basis of 3 cations</t>
  </si>
  <si>
    <r>
      <t>H</t>
    </r>
    <r>
      <rPr>
        <b/>
        <vertAlign val="subscript"/>
        <sz val="12"/>
        <color rgb="FF000000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>O+</t>
    </r>
  </si>
  <si>
    <t>Structural formula calculated on the basis of 23 atoms of oxygen</t>
  </si>
  <si>
    <t>Species</t>
  </si>
  <si>
    <t>Ti-rich potassic-magnesio-arfvedsonite</t>
  </si>
  <si>
    <t>Ti-rich potassic-arfvedsonite</t>
  </si>
  <si>
    <t>Ti-rich potassic-ferro-eckermannite</t>
  </si>
  <si>
    <t>Potassic-ferro-eckermannite</t>
  </si>
  <si>
    <t>Magnesio-arfvedsonite</t>
  </si>
  <si>
    <t>Ti-rich ferro-katophorite</t>
  </si>
  <si>
    <t>Ti-rich ferro-nybøite</t>
  </si>
  <si>
    <t>Formula assignments</t>
  </si>
  <si>
    <t>C site</t>
  </si>
  <si>
    <r>
      <t>Fe</t>
    </r>
    <r>
      <rPr>
        <b/>
        <vertAlign val="superscript"/>
        <sz val="12"/>
        <color rgb="FF000000"/>
        <rFont val="Times New Roman"/>
        <family val="1"/>
      </rPr>
      <t>3+</t>
    </r>
  </si>
  <si>
    <r>
      <t>Mn</t>
    </r>
    <r>
      <rPr>
        <b/>
        <vertAlign val="superscript"/>
        <sz val="12"/>
        <color rgb="FF000000"/>
        <rFont val="Times New Roman"/>
        <family val="1"/>
      </rPr>
      <t>2+</t>
    </r>
  </si>
  <si>
    <r>
      <t>Fe</t>
    </r>
    <r>
      <rPr>
        <b/>
        <vertAlign val="superscript"/>
        <sz val="12"/>
        <color rgb="FF000000"/>
        <rFont val="Times New Roman"/>
        <family val="1"/>
      </rPr>
      <t>2+</t>
    </r>
  </si>
  <si>
    <t>B site</t>
  </si>
  <si>
    <t>A site</t>
  </si>
  <si>
    <t>OH</t>
  </si>
  <si>
    <t>Na/K</t>
  </si>
  <si>
    <t>-</t>
  </si>
  <si>
    <t>EC 1</t>
  </si>
  <si>
    <r>
      <t>Grain 3</t>
    </r>
    <r>
      <rPr>
        <vertAlign val="superscript"/>
        <sz val="12"/>
        <color theme="1"/>
        <rFont val="Times New Roman"/>
        <family val="1"/>
      </rPr>
      <t>+</t>
    </r>
  </si>
  <si>
    <r>
      <t>Grain 5</t>
    </r>
    <r>
      <rPr>
        <vertAlign val="superscript"/>
        <sz val="12"/>
        <color theme="1"/>
        <rFont val="Times New Roman"/>
        <family val="1"/>
      </rPr>
      <t>+</t>
    </r>
  </si>
  <si>
    <t>1/5.</t>
  </si>
  <si>
    <t>1/6.</t>
  </si>
  <si>
    <r>
      <t xml:space="preserve">Suplementary Table 2. </t>
    </r>
    <r>
      <rPr>
        <sz val="12"/>
        <color rgb="FF000000"/>
        <rFont val="Times New Roman"/>
        <family val="1"/>
      </rPr>
      <t xml:space="preserve">Compositions of olivine from Ena. </t>
    </r>
  </si>
  <si>
    <r>
      <t xml:space="preserve">Suplementary Table 2. </t>
    </r>
    <r>
      <rPr>
        <sz val="12"/>
        <color rgb="FF000000"/>
        <rFont val="Times New Roman"/>
        <family val="1"/>
      </rPr>
      <t xml:space="preserve">Compositions of mica from Ena and Moonidih. </t>
    </r>
  </si>
  <si>
    <r>
      <t xml:space="preserve">Suplementary Table 2. </t>
    </r>
    <r>
      <rPr>
        <sz val="12"/>
        <color rgb="FF000000"/>
        <rFont val="Times New Roman"/>
        <family val="1"/>
      </rPr>
      <t>Compositions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of amphibole from Ena. </t>
    </r>
  </si>
  <si>
    <r>
      <t xml:space="preserve">Suplementary Table 2. </t>
    </r>
    <r>
      <rPr>
        <sz val="12"/>
        <color rgb="FF000000"/>
        <rFont val="Times New Roman"/>
        <family val="1"/>
      </rPr>
      <t xml:space="preserve">Compositions of apatite from Ena and Moonidih. </t>
    </r>
  </si>
  <si>
    <r>
      <t xml:space="preserve">Suplementary Table 2. </t>
    </r>
    <r>
      <rPr>
        <sz val="12"/>
        <color rgb="FF000000"/>
        <rFont val="Times New Roman"/>
        <family val="1"/>
      </rPr>
      <t xml:space="preserve">Compositions of ilmenite from Ena and Moonidih. </t>
    </r>
  </si>
  <si>
    <t>Main element oxide in weight % (wt.%)</t>
  </si>
  <si>
    <r>
      <t>Main element oxide in weight % (wt.%) and Fe</t>
    </r>
    <r>
      <rPr>
        <b/>
        <vertAlign val="superscript"/>
        <sz val="12"/>
        <color theme="1"/>
        <rFont val="Times New Roman"/>
        <family val="1"/>
      </rPr>
      <t>2+</t>
    </r>
    <r>
      <rPr>
        <b/>
        <sz val="12"/>
        <color theme="1"/>
        <rFont val="Times New Roman"/>
        <family val="1"/>
      </rPr>
      <t xml:space="preserve"> and Fe</t>
    </r>
    <r>
      <rPr>
        <b/>
        <vertAlign val="superscript"/>
        <sz val="12"/>
        <color theme="1"/>
        <rFont val="Times New Roman"/>
        <family val="1"/>
      </rPr>
      <t>3+</t>
    </r>
    <r>
      <rPr>
        <b/>
        <sz val="12"/>
        <color theme="1"/>
        <rFont val="Times New Roman"/>
        <family val="1"/>
      </rPr>
      <t xml:space="preserve"> calculated on a stoichiometric basis following the method of Rieder et al. (1998)</t>
    </r>
  </si>
  <si>
    <t>Main element oxides in weight % (wt.%) and the structural formula is calculated using Locock (2014).</t>
  </si>
  <si>
    <r>
      <t xml:space="preserve">Suplementary Table 2. </t>
    </r>
    <r>
      <rPr>
        <sz val="12"/>
        <color rgb="FF000000"/>
        <rFont val="Times New Roman"/>
        <family val="1"/>
      </rPr>
      <t xml:space="preserve">Compositions of K-feldspar from Ena and Moonidih. </t>
    </r>
  </si>
  <si>
    <r>
      <t xml:space="preserve">Supplementary Table 2. </t>
    </r>
    <r>
      <rPr>
        <sz val="12"/>
        <color rgb="FF000000"/>
        <rFont val="Times New Roman"/>
        <family val="1"/>
      </rPr>
      <t>Compositions of rutile from Moonidih.</t>
    </r>
  </si>
  <si>
    <t xml:space="preserve"> Main element oxide in weight % (wt.%) </t>
  </si>
  <si>
    <r>
      <t>Main element oxide in weight % (wt.%) and FeO and Fe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recalculated on a stoichiometric basis using Droop (1987)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</si>
</sst>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Border="1"/>
    <xf numFmtId="0" fontId="3" fillId="0" borderId="2" xfId="0" applyFont="1" applyBorder="1"/>
    <xf numFmtId="164" fontId="5" fillId="0" borderId="0" xfId="0" applyNumberFormat="1" applyFont="1"/>
    <xf numFmtId="164" fontId="5" fillId="0" borderId="0" xfId="0" applyNumberFormat="1" applyFont="1" applyBorder="1"/>
    <xf numFmtId="2" fontId="1" fillId="0" borderId="0" xfId="0" applyNumberFormat="1" applyFont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ill="1"/>
    <xf numFmtId="1" fontId="0" fillId="0" borderId="2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Fill="1"/>
    <xf numFmtId="2" fontId="1" fillId="0" borderId="0" xfId="0" applyNumberFormat="1" applyFont="1"/>
    <xf numFmtId="2" fontId="1" fillId="0" borderId="0" xfId="0" applyNumberFormat="1" applyFont="1" applyFill="1"/>
    <xf numFmtId="2" fontId="1" fillId="0" borderId="1" xfId="0" applyNumberFormat="1" applyFont="1" applyBorder="1"/>
    <xf numFmtId="2" fontId="1" fillId="0" borderId="1" xfId="0" applyNumberFormat="1" applyFont="1" applyFill="1" applyBorder="1"/>
    <xf numFmtId="164" fontId="1" fillId="0" borderId="0" xfId="0" applyNumberFormat="1" applyFont="1"/>
    <xf numFmtId="164" fontId="1" fillId="0" borderId="0" xfId="0" applyNumberFormat="1" applyFont="1" applyFill="1"/>
    <xf numFmtId="1" fontId="1" fillId="0" borderId="2" xfId="0" applyNumberFormat="1" applyFont="1" applyFill="1" applyBorder="1"/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2" fontId="1" fillId="0" borderId="0" xfId="0" applyNumberFormat="1" applyFont="1" applyFill="1" applyAlignment="1">
      <alignment horizontal="left" vertical="top"/>
    </xf>
    <xf numFmtId="0" fontId="6" fillId="0" borderId="3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Fill="1" applyAlignment="1">
      <alignment horizontal="left" vertical="top"/>
    </xf>
    <xf numFmtId="1" fontId="1" fillId="0" borderId="2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 applyAlignment="1">
      <alignment horizontal="left"/>
    </xf>
    <xf numFmtId="1" fontId="0" fillId="0" borderId="0" xfId="0" applyNumberForma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/>
    <xf numFmtId="2" fontId="1" fillId="0" borderId="4" xfId="0" applyNumberFormat="1" applyFont="1" applyBorder="1"/>
    <xf numFmtId="164" fontId="1" fillId="0" borderId="5" xfId="0" applyNumberFormat="1" applyFont="1" applyBorder="1"/>
    <xf numFmtId="1" fontId="1" fillId="0" borderId="6" xfId="0" applyNumberFormat="1" applyFont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2" fontId="1" fillId="0" borderId="4" xfId="0" applyNumberFormat="1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2" fontId="1" fillId="0" borderId="4" xfId="0" applyNumberFormat="1" applyFont="1" applyBorder="1" applyAlignment="1">
      <alignment horizontal="left" vertical="top"/>
    </xf>
    <xf numFmtId="1" fontId="1" fillId="0" borderId="5" xfId="0" applyNumberFormat="1" applyFont="1" applyBorder="1"/>
    <xf numFmtId="0" fontId="7" fillId="0" borderId="0" xfId="0" applyFont="1"/>
    <xf numFmtId="0" fontId="1" fillId="0" borderId="8" xfId="0" applyFont="1" applyFill="1" applyBorder="1"/>
    <xf numFmtId="0" fontId="6" fillId="0" borderId="0" xfId="0" applyFont="1" applyAlignment="1"/>
    <xf numFmtId="0" fontId="1" fillId="0" borderId="11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0" fontId="1" fillId="0" borderId="13" xfId="0" applyFont="1" applyFill="1" applyBorder="1"/>
    <xf numFmtId="2" fontId="1" fillId="0" borderId="14" xfId="0" applyNumberFormat="1" applyFont="1" applyFill="1" applyBorder="1"/>
    <xf numFmtId="2" fontId="1" fillId="0" borderId="8" xfId="0" applyNumberFormat="1" applyFont="1" applyFill="1" applyBorder="1"/>
    <xf numFmtId="0" fontId="1" fillId="0" borderId="14" xfId="0" applyFont="1" applyFill="1" applyBorder="1"/>
    <xf numFmtId="164" fontId="1" fillId="0" borderId="14" xfId="0" applyNumberFormat="1" applyFont="1" applyFill="1" applyBorder="1"/>
    <xf numFmtId="1" fontId="1" fillId="0" borderId="12" xfId="0" applyNumberFormat="1" applyFont="1" applyFill="1" applyBorder="1"/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2" fillId="0" borderId="0" xfId="0" applyNumberFormat="1" applyFont="1" applyFill="1" applyAlignment="1">
      <alignment horizontal="left"/>
    </xf>
    <xf numFmtId="2" fontId="12" fillId="0" borderId="5" xfId="0" applyNumberFormat="1" applyFont="1" applyFill="1" applyBorder="1" applyAlignment="1">
      <alignment horizontal="left"/>
    </xf>
    <xf numFmtId="2" fontId="13" fillId="0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5" fillId="0" borderId="5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0" xfId="0" applyFont="1"/>
    <xf numFmtId="2" fontId="15" fillId="0" borderId="0" xfId="0" applyNumberFormat="1" applyFont="1"/>
    <xf numFmtId="2" fontId="15" fillId="0" borderId="0" xfId="0" applyNumberFormat="1" applyFont="1" applyFill="1"/>
    <xf numFmtId="2" fontId="15" fillId="0" borderId="0" xfId="0" applyNumberFormat="1" applyFont="1" applyFill="1" applyBorder="1"/>
    <xf numFmtId="2" fontId="15" fillId="0" borderId="0" xfId="0" applyNumberFormat="1" applyFont="1" applyBorder="1"/>
    <xf numFmtId="0" fontId="16" fillId="0" borderId="1" xfId="0" applyFont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17" fillId="0" borderId="0" xfId="0" applyFont="1"/>
    <xf numFmtId="0" fontId="17" fillId="0" borderId="0" xfId="0" applyFont="1" applyFill="1"/>
    <xf numFmtId="0" fontId="6" fillId="0" borderId="0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4" xfId="0" applyFont="1" applyBorder="1"/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" xfId="0" applyFont="1" applyFill="1" applyBorder="1" applyAlignment="1"/>
    <xf numFmtId="0" fontId="6" fillId="0" borderId="4" xfId="0" applyFont="1" applyFill="1" applyBorder="1" applyAlignment="1"/>
    <xf numFmtId="0" fontId="6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5" xfId="0" applyFont="1" applyFill="1" applyBorder="1"/>
    <xf numFmtId="0" fontId="5" fillId="0" borderId="5" xfId="0" applyFont="1" applyBorder="1"/>
    <xf numFmtId="0" fontId="6" fillId="0" borderId="5" xfId="0" applyFont="1" applyBorder="1"/>
    <xf numFmtId="0" fontId="6" fillId="0" borderId="0" xfId="0" applyFont="1"/>
    <xf numFmtId="2" fontId="5" fillId="0" borderId="0" xfId="0" applyNumberFormat="1" applyFont="1"/>
    <xf numFmtId="2" fontId="5" fillId="0" borderId="0" xfId="0" applyNumberFormat="1" applyFont="1" applyFill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5" fillId="0" borderId="5" xfId="0" applyNumberFormat="1" applyFont="1" applyFill="1" applyBorder="1"/>
    <xf numFmtId="2" fontId="5" fillId="0" borderId="5" xfId="0" applyNumberFormat="1" applyFont="1" applyBorder="1"/>
    <xf numFmtId="2" fontId="0" fillId="0" borderId="0" xfId="0" applyNumberFormat="1" applyFill="1"/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5" fillId="0" borderId="4" xfId="0" applyNumberFormat="1" applyFont="1" applyFill="1" applyBorder="1"/>
    <xf numFmtId="2" fontId="5" fillId="0" borderId="4" xfId="0" applyNumberFormat="1" applyFont="1" applyBorder="1"/>
    <xf numFmtId="2" fontId="0" fillId="0" borderId="1" xfId="0" applyNumberForma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0" xfId="0" applyFont="1" applyFill="1"/>
    <xf numFmtId="2" fontId="0" fillId="0" borderId="0" xfId="0" applyNumberFormat="1" applyFill="1" applyBorder="1"/>
    <xf numFmtId="0" fontId="6" fillId="0" borderId="0" xfId="0" applyFont="1" applyFill="1"/>
    <xf numFmtId="164" fontId="0" fillId="0" borderId="0" xfId="0" applyNumberFormat="1" applyFill="1"/>
    <xf numFmtId="164" fontId="5" fillId="0" borderId="0" xfId="0" applyNumberFormat="1" applyFont="1" applyFill="1"/>
    <xf numFmtId="0" fontId="6" fillId="0" borderId="2" xfId="0" applyFont="1" applyBorder="1"/>
    <xf numFmtId="2" fontId="5" fillId="0" borderId="2" xfId="0" applyNumberFormat="1" applyFont="1" applyBorder="1"/>
    <xf numFmtId="2" fontId="5" fillId="0" borderId="2" xfId="0" applyNumberFormat="1" applyFont="1" applyFill="1" applyBorder="1"/>
    <xf numFmtId="2" fontId="5" fillId="0" borderId="6" xfId="0" applyNumberFormat="1" applyFont="1" applyFill="1" applyBorder="1"/>
    <xf numFmtId="2" fontId="5" fillId="0" borderId="6" xfId="0" applyNumberFormat="1" applyFont="1" applyBorder="1"/>
    <xf numFmtId="2" fontId="5" fillId="0" borderId="7" xfId="0" applyNumberFormat="1" applyFont="1" applyBorder="1"/>
    <xf numFmtId="2" fontId="0" fillId="0" borderId="2" xfId="0" applyNumberFormat="1" applyFill="1" applyBorder="1"/>
    <xf numFmtId="2" fontId="1" fillId="0" borderId="2" xfId="0" applyNumberFormat="1" applyFont="1" applyBorder="1"/>
    <xf numFmtId="165" fontId="5" fillId="0" borderId="0" xfId="0" applyNumberFormat="1" applyFont="1"/>
    <xf numFmtId="165" fontId="5" fillId="0" borderId="0" xfId="0" applyNumberFormat="1" applyFont="1" applyFill="1"/>
    <xf numFmtId="0" fontId="6" fillId="0" borderId="0" xfId="0" applyFont="1" applyAlignment="1">
      <alignment horizontal="left" vertical="top"/>
    </xf>
    <xf numFmtId="0" fontId="5" fillId="0" borderId="1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5" fillId="0" borderId="0" xfId="0" applyFont="1"/>
    <xf numFmtId="0" fontId="5" fillId="0" borderId="9" xfId="0" applyFont="1" applyBorder="1"/>
    <xf numFmtId="0" fontId="1" fillId="0" borderId="9" xfId="0" applyFont="1" applyBorder="1"/>
    <xf numFmtId="0" fontId="3" fillId="0" borderId="9" xfId="0" applyFont="1" applyFill="1" applyBorder="1"/>
    <xf numFmtId="0" fontId="3" fillId="0" borderId="9" xfId="0" applyFont="1" applyBorder="1"/>
    <xf numFmtId="2" fontId="0" fillId="0" borderId="0" xfId="0" applyNumberFormat="1"/>
    <xf numFmtId="2" fontId="1" fillId="0" borderId="9" xfId="0" applyNumberFormat="1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165" fontId="1" fillId="0" borderId="2" xfId="0" applyNumberFormat="1" applyFont="1" applyBorder="1"/>
    <xf numFmtId="164" fontId="1" fillId="0" borderId="5" xfId="0" applyNumberFormat="1" applyFont="1" applyFill="1" applyBorder="1"/>
    <xf numFmtId="0" fontId="1" fillId="0" borderId="14" xfId="0" applyFont="1" applyBorder="1"/>
    <xf numFmtId="164" fontId="1" fillId="0" borderId="14" xfId="0" applyNumberFormat="1" applyFont="1" applyBorder="1"/>
    <xf numFmtId="0" fontId="6" fillId="0" borderId="0" xfId="0" applyFont="1" applyBorder="1" applyAlignment="1">
      <alignment horizontal="left"/>
    </xf>
    <xf numFmtId="0" fontId="0" fillId="0" borderId="2" xfId="0" applyBorder="1"/>
    <xf numFmtId="0" fontId="6" fillId="0" borderId="0" xfId="0" applyFont="1" applyBorder="1" applyAlignment="1">
      <alignment horizontal="left" vertical="top"/>
    </xf>
    <xf numFmtId="164" fontId="5" fillId="0" borderId="5" xfId="0" applyNumberFormat="1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vertical="top"/>
    </xf>
    <xf numFmtId="0" fontId="21" fillId="0" borderId="2" xfId="0" applyFont="1" applyBorder="1"/>
    <xf numFmtId="0" fontId="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left" vertical="top"/>
    </xf>
    <xf numFmtId="0" fontId="21" fillId="0" borderId="5" xfId="0" applyFont="1" applyBorder="1"/>
    <xf numFmtId="0" fontId="8" fillId="0" borderId="5" xfId="0" applyFont="1" applyBorder="1" applyAlignment="1">
      <alignment horizontal="left" vertical="center"/>
    </xf>
    <xf numFmtId="0" fontId="0" fillId="0" borderId="5" xfId="0" applyBorder="1"/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top"/>
    </xf>
    <xf numFmtId="0" fontId="21" fillId="0" borderId="1" xfId="0" applyFont="1" applyBorder="1"/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164" fontId="5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9"/>
  <sheetViews>
    <sheetView tabSelected="1" zoomScale="85" zoomScaleNormal="85" workbookViewId="0">
      <selection activeCell="A29" sqref="A29"/>
    </sheetView>
  </sheetViews>
  <sheetFormatPr defaultRowHeight="15" x14ac:dyDescent="0.25"/>
  <cols>
    <col min="1" max="1" width="14.28515625" customWidth="1"/>
    <col min="2" max="2" width="12" style="21" customWidth="1"/>
    <col min="39" max="39" width="9.140625" style="9"/>
    <col min="70" max="91" width="9.140625" style="9"/>
  </cols>
  <sheetData>
    <row r="1" spans="1:100" s="34" customFormat="1" ht="15.75" x14ac:dyDescent="0.25">
      <c r="A1" s="70" t="s">
        <v>236</v>
      </c>
      <c r="AM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</row>
    <row r="2" spans="1:100" s="34" customFormat="1" x14ac:dyDescent="0.25">
      <c r="AM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100" s="11" customFormat="1" x14ac:dyDescent="0.25">
      <c r="A3" s="54" t="s">
        <v>28</v>
      </c>
      <c r="B3" s="55"/>
      <c r="C3" s="244" t="s">
        <v>128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52" t="s">
        <v>203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40" t="s">
        <v>37</v>
      </c>
      <c r="CN3" s="240"/>
      <c r="CO3" s="240"/>
      <c r="CP3" s="240"/>
      <c r="CQ3" s="240"/>
      <c r="CR3" s="240"/>
      <c r="CS3" s="240"/>
      <c r="CT3" s="240"/>
      <c r="CU3" s="240"/>
      <c r="CV3" s="240"/>
    </row>
    <row r="4" spans="1:100" s="22" customFormat="1" x14ac:dyDescent="0.25">
      <c r="A4" s="253" t="s">
        <v>39</v>
      </c>
      <c r="B4" s="255"/>
      <c r="C4" s="253" t="s">
        <v>40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5"/>
      <c r="AG4" s="250" t="s">
        <v>40</v>
      </c>
      <c r="AH4" s="251"/>
      <c r="AI4" s="251"/>
      <c r="AJ4" s="251"/>
      <c r="AK4" s="251"/>
      <c r="AL4" s="251"/>
      <c r="AM4" s="240" t="s">
        <v>41</v>
      </c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4" t="s">
        <v>40</v>
      </c>
      <c r="BA4" s="244"/>
      <c r="BB4" s="244"/>
      <c r="BC4" s="244"/>
      <c r="BD4" s="244"/>
      <c r="BE4" s="244"/>
      <c r="BF4" s="244"/>
      <c r="BG4" s="246" t="s">
        <v>41</v>
      </c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1" t="s">
        <v>40</v>
      </c>
      <c r="CN4" s="242"/>
      <c r="CO4" s="242"/>
      <c r="CP4" s="242"/>
      <c r="CQ4" s="242"/>
      <c r="CR4" s="242"/>
      <c r="CS4" s="242"/>
      <c r="CT4" s="242"/>
      <c r="CU4" s="242"/>
      <c r="CV4" s="243"/>
    </row>
    <row r="5" spans="1:100" s="11" customFormat="1" x14ac:dyDescent="0.25">
      <c r="A5" s="244" t="s">
        <v>29</v>
      </c>
      <c r="B5" s="244"/>
      <c r="C5" s="244" t="s">
        <v>30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 t="s">
        <v>30</v>
      </c>
      <c r="AH5" s="244"/>
      <c r="AI5" s="244"/>
      <c r="AJ5" s="244"/>
      <c r="AK5" s="244"/>
      <c r="AL5" s="244"/>
      <c r="AM5" s="240" t="s">
        <v>31</v>
      </c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5" t="s">
        <v>30</v>
      </c>
      <c r="BA5" s="245"/>
      <c r="BB5" s="245"/>
      <c r="BC5" s="245"/>
      <c r="BD5" s="245"/>
      <c r="BE5" s="245"/>
      <c r="BF5" s="245"/>
      <c r="BG5" s="248" t="s">
        <v>31</v>
      </c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0" t="s">
        <v>31</v>
      </c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 t="s">
        <v>31</v>
      </c>
      <c r="CD5" s="240"/>
      <c r="CE5" s="240"/>
      <c r="CF5" s="240"/>
      <c r="CG5" s="240"/>
      <c r="CH5" s="71" t="s">
        <v>31</v>
      </c>
      <c r="CI5" s="71" t="s">
        <v>31</v>
      </c>
      <c r="CJ5" s="71" t="s">
        <v>31</v>
      </c>
      <c r="CK5" s="71" t="s">
        <v>31</v>
      </c>
      <c r="CL5" s="71" t="s">
        <v>31</v>
      </c>
      <c r="CM5" s="240" t="s">
        <v>30</v>
      </c>
      <c r="CN5" s="240"/>
      <c r="CO5" s="240"/>
      <c r="CP5" s="240"/>
      <c r="CQ5" s="240"/>
      <c r="CR5" s="240"/>
      <c r="CS5" s="240"/>
      <c r="CT5" s="240"/>
      <c r="CU5" s="240"/>
      <c r="CV5" s="240"/>
    </row>
    <row r="6" spans="1:100" s="11" customFormat="1" x14ac:dyDescent="0.25">
      <c r="A6" s="253" t="s">
        <v>32</v>
      </c>
      <c r="B6" s="255"/>
      <c r="C6" s="256" t="s">
        <v>43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44" t="s">
        <v>44</v>
      </c>
      <c r="P6" s="244"/>
      <c r="Q6" s="244"/>
      <c r="R6" s="244"/>
      <c r="S6" s="244"/>
      <c r="T6" s="244"/>
      <c r="U6" s="244"/>
      <c r="V6" s="244"/>
      <c r="W6" s="244"/>
      <c r="X6" s="244" t="s">
        <v>45</v>
      </c>
      <c r="Y6" s="244"/>
      <c r="Z6" s="244"/>
      <c r="AA6" s="244"/>
      <c r="AB6" s="244"/>
      <c r="AC6" s="244"/>
      <c r="AD6" s="244"/>
      <c r="AE6" s="244"/>
      <c r="AF6" s="244"/>
      <c r="AG6" s="253" t="s">
        <v>43</v>
      </c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5"/>
      <c r="AZ6" s="244" t="s">
        <v>44</v>
      </c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0" t="s">
        <v>46</v>
      </c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 t="s">
        <v>47</v>
      </c>
      <c r="CD6" s="240"/>
      <c r="CE6" s="240"/>
      <c r="CF6" s="240"/>
      <c r="CG6" s="240"/>
      <c r="CH6" s="71" t="s">
        <v>48</v>
      </c>
      <c r="CI6" s="71" t="s">
        <v>51</v>
      </c>
      <c r="CJ6" s="71" t="s">
        <v>49</v>
      </c>
      <c r="CK6" s="71" t="s">
        <v>52</v>
      </c>
      <c r="CL6" s="71" t="s">
        <v>50</v>
      </c>
      <c r="CM6" s="240" t="s">
        <v>43</v>
      </c>
      <c r="CN6" s="240"/>
      <c r="CO6" s="240"/>
      <c r="CP6" s="240"/>
      <c r="CQ6" s="240"/>
      <c r="CR6" s="240"/>
      <c r="CS6" s="240"/>
      <c r="CT6" s="240"/>
      <c r="CU6" s="240"/>
      <c r="CV6" s="240"/>
    </row>
    <row r="7" spans="1:100" s="11" customFormat="1" x14ac:dyDescent="0.25">
      <c r="A7" s="244" t="s">
        <v>33</v>
      </c>
      <c r="B7" s="244"/>
      <c r="N7" s="73"/>
      <c r="W7" s="73"/>
      <c r="AF7" s="57"/>
      <c r="AG7" s="244" t="s">
        <v>2</v>
      </c>
      <c r="AH7" s="244"/>
      <c r="AI7" s="244"/>
      <c r="AJ7" s="244"/>
      <c r="AK7" s="244"/>
      <c r="AL7" s="244"/>
      <c r="AM7" s="240" t="s">
        <v>3</v>
      </c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4" t="s">
        <v>2</v>
      </c>
      <c r="BA7" s="244"/>
      <c r="BB7" s="244"/>
      <c r="BC7" s="244"/>
      <c r="BD7" s="244"/>
      <c r="BE7" s="244"/>
      <c r="BF7" s="244"/>
      <c r="BG7" s="244" t="s">
        <v>3</v>
      </c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74"/>
      <c r="CC7" s="13"/>
      <c r="CD7" s="13"/>
      <c r="CE7" s="13"/>
      <c r="CF7" s="13"/>
      <c r="CG7" s="74"/>
      <c r="CH7" s="76"/>
      <c r="CI7" s="76"/>
      <c r="CJ7" s="76"/>
      <c r="CK7" s="76"/>
      <c r="CL7" s="76"/>
      <c r="CM7" s="13"/>
      <c r="CV7" s="57"/>
    </row>
    <row r="8" spans="1:100" s="11" customFormat="1" ht="15.75" x14ac:dyDescent="0.25">
      <c r="A8" s="32" t="s">
        <v>36</v>
      </c>
      <c r="B8" s="55" t="s">
        <v>35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 t="s">
        <v>11</v>
      </c>
      <c r="N8" s="56" t="s">
        <v>5</v>
      </c>
      <c r="O8" s="55">
        <v>46</v>
      </c>
      <c r="P8" s="55">
        <v>47</v>
      </c>
      <c r="Q8" s="55">
        <v>48</v>
      </c>
      <c r="R8" s="55">
        <v>49</v>
      </c>
      <c r="S8" s="55">
        <v>50</v>
      </c>
      <c r="T8" s="55">
        <v>51</v>
      </c>
      <c r="U8" s="55">
        <v>52</v>
      </c>
      <c r="V8" s="55" t="s">
        <v>12</v>
      </c>
      <c r="W8" s="56" t="s">
        <v>5</v>
      </c>
      <c r="X8" s="55">
        <v>57</v>
      </c>
      <c r="Y8" s="55">
        <v>58</v>
      </c>
      <c r="Z8" s="55">
        <v>59</v>
      </c>
      <c r="AA8" s="55">
        <v>60</v>
      </c>
      <c r="AB8" s="55">
        <v>61</v>
      </c>
      <c r="AC8" s="55">
        <v>62</v>
      </c>
      <c r="AD8" s="55">
        <v>63</v>
      </c>
      <c r="AE8" s="55" t="s">
        <v>12</v>
      </c>
      <c r="AF8" s="56" t="s">
        <v>5</v>
      </c>
      <c r="AG8" s="55">
        <v>1</v>
      </c>
      <c r="AH8" s="55">
        <v>2</v>
      </c>
      <c r="AI8" s="55">
        <v>3</v>
      </c>
      <c r="AJ8" s="55">
        <v>4</v>
      </c>
      <c r="AK8" s="55" t="s">
        <v>4</v>
      </c>
      <c r="AL8" s="55" t="s">
        <v>5</v>
      </c>
      <c r="AM8" s="66">
        <v>5</v>
      </c>
      <c r="AN8" s="55">
        <v>25</v>
      </c>
      <c r="AO8" s="55">
        <v>26</v>
      </c>
      <c r="AP8" s="55">
        <v>27</v>
      </c>
      <c r="AQ8" s="55">
        <v>28</v>
      </c>
      <c r="AR8" s="55">
        <v>29</v>
      </c>
      <c r="AS8" s="55">
        <v>30</v>
      </c>
      <c r="AT8" s="55">
        <v>31</v>
      </c>
      <c r="AU8" s="55">
        <v>32</v>
      </c>
      <c r="AV8" s="55">
        <v>33</v>
      </c>
      <c r="AW8" s="55">
        <v>34</v>
      </c>
      <c r="AX8" s="55" t="s">
        <v>6</v>
      </c>
      <c r="AY8" s="56" t="s">
        <v>5</v>
      </c>
      <c r="AZ8" s="55">
        <v>11</v>
      </c>
      <c r="BA8" s="55">
        <v>12</v>
      </c>
      <c r="BB8" s="55">
        <v>13</v>
      </c>
      <c r="BC8" s="55">
        <v>14</v>
      </c>
      <c r="BD8" s="55">
        <v>15</v>
      </c>
      <c r="BE8" s="55" t="s">
        <v>7</v>
      </c>
      <c r="BF8" s="55" t="s">
        <v>8</v>
      </c>
      <c r="BG8" s="55">
        <v>16</v>
      </c>
      <c r="BH8" s="55">
        <v>17</v>
      </c>
      <c r="BI8" s="55">
        <v>18</v>
      </c>
      <c r="BJ8" s="55">
        <v>19</v>
      </c>
      <c r="BK8" s="55">
        <v>20</v>
      </c>
      <c r="BL8" s="55">
        <v>21</v>
      </c>
      <c r="BM8" s="55">
        <v>22</v>
      </c>
      <c r="BN8" s="55">
        <v>23</v>
      </c>
      <c r="BO8" s="55">
        <v>24</v>
      </c>
      <c r="BP8" s="55" t="s">
        <v>9</v>
      </c>
      <c r="BQ8" s="56" t="s">
        <v>5</v>
      </c>
      <c r="BR8" s="66">
        <v>35</v>
      </c>
      <c r="BS8" s="66">
        <v>59</v>
      </c>
      <c r="BT8" s="66">
        <v>60</v>
      </c>
      <c r="BU8" s="66">
        <v>61</v>
      </c>
      <c r="BV8" s="66">
        <v>62</v>
      </c>
      <c r="BW8" s="66">
        <v>63</v>
      </c>
      <c r="BX8" s="66">
        <v>64</v>
      </c>
      <c r="BY8" s="66">
        <v>65</v>
      </c>
      <c r="BZ8" s="66">
        <v>66</v>
      </c>
      <c r="CA8" s="66" t="s">
        <v>9</v>
      </c>
      <c r="CB8" s="67" t="s">
        <v>5</v>
      </c>
      <c r="CC8" s="66">
        <v>67</v>
      </c>
      <c r="CD8" s="66">
        <v>68</v>
      </c>
      <c r="CE8" s="66">
        <v>69</v>
      </c>
      <c r="CF8" s="66" t="s">
        <v>10</v>
      </c>
      <c r="CG8" s="67" t="s">
        <v>5</v>
      </c>
      <c r="CH8" s="71">
        <v>70</v>
      </c>
      <c r="CI8" s="71">
        <v>71</v>
      </c>
      <c r="CJ8" s="71">
        <v>72</v>
      </c>
      <c r="CK8" s="71">
        <v>73</v>
      </c>
      <c r="CL8" s="71">
        <v>74</v>
      </c>
      <c r="CM8" s="66">
        <v>1</v>
      </c>
      <c r="CN8" s="55">
        <v>2</v>
      </c>
      <c r="CO8" s="55">
        <v>3</v>
      </c>
      <c r="CP8" s="55">
        <v>5</v>
      </c>
      <c r="CQ8" s="55">
        <v>6</v>
      </c>
      <c r="CR8" s="55">
        <v>7</v>
      </c>
      <c r="CS8" s="55">
        <v>8</v>
      </c>
      <c r="CT8" s="55">
        <v>9</v>
      </c>
      <c r="CU8" s="55" t="s">
        <v>38</v>
      </c>
      <c r="CV8" s="56" t="s">
        <v>5</v>
      </c>
    </row>
    <row r="9" spans="1:100" s="11" customFormat="1" ht="16.5" x14ac:dyDescent="0.25">
      <c r="A9" s="1" t="s">
        <v>13</v>
      </c>
      <c r="B9" s="30">
        <v>3.8862500000000001E-2</v>
      </c>
      <c r="C9" s="14">
        <v>41.350999999999999</v>
      </c>
      <c r="D9" s="14">
        <v>41.228999999999999</v>
      </c>
      <c r="E9" s="14">
        <v>41.19</v>
      </c>
      <c r="F9" s="14">
        <v>41.359000000000002</v>
      </c>
      <c r="G9" s="14">
        <v>41.25</v>
      </c>
      <c r="H9" s="14">
        <v>41.283000000000001</v>
      </c>
      <c r="I9" s="14">
        <v>41.084000000000003</v>
      </c>
      <c r="J9" s="14">
        <v>40.924999999999997</v>
      </c>
      <c r="K9" s="14">
        <v>40.887</v>
      </c>
      <c r="L9" s="14">
        <v>40.491</v>
      </c>
      <c r="M9" s="14">
        <v>41.104900000000001</v>
      </c>
      <c r="N9" s="59">
        <v>0.25645718940985091</v>
      </c>
      <c r="O9" s="14">
        <v>41.680999999999997</v>
      </c>
      <c r="P9" s="14">
        <v>41.918999999999997</v>
      </c>
      <c r="Q9" s="14">
        <v>41.774999999999999</v>
      </c>
      <c r="R9" s="14">
        <v>42.570999999999998</v>
      </c>
      <c r="S9" s="14">
        <v>41.5</v>
      </c>
      <c r="T9" s="14">
        <v>41.616</v>
      </c>
      <c r="U9" s="14">
        <v>41.494999999999997</v>
      </c>
      <c r="V9" s="14">
        <v>41.793857142857142</v>
      </c>
      <c r="W9" s="59">
        <v>0.34641116303830449</v>
      </c>
      <c r="X9" s="14">
        <v>41.362000000000002</v>
      </c>
      <c r="Y9" s="14">
        <v>41.398000000000003</v>
      </c>
      <c r="Z9" s="14">
        <v>40.499000000000002</v>
      </c>
      <c r="AA9" s="14">
        <v>41.101999999999997</v>
      </c>
      <c r="AB9" s="14">
        <v>40.369999999999997</v>
      </c>
      <c r="AC9" s="14">
        <v>40.826999999999998</v>
      </c>
      <c r="AD9" s="14">
        <v>40.576999999999998</v>
      </c>
      <c r="AE9" s="14">
        <v>40.876428571428569</v>
      </c>
      <c r="AF9" s="59">
        <v>0.38724700760362241</v>
      </c>
      <c r="AG9" s="14">
        <v>40.923000000000002</v>
      </c>
      <c r="AH9" s="14">
        <v>41.155999999999999</v>
      </c>
      <c r="AI9" s="14">
        <v>41.231999999999999</v>
      </c>
      <c r="AJ9" s="14">
        <v>41.165999999999997</v>
      </c>
      <c r="AK9" s="14">
        <v>41.119250000000001</v>
      </c>
      <c r="AL9" s="14">
        <v>0.11700721131622481</v>
      </c>
      <c r="AM9" s="15">
        <v>39.881999999999998</v>
      </c>
      <c r="AN9" s="14">
        <v>40.026000000000003</v>
      </c>
      <c r="AO9" s="14">
        <v>39.973999999999997</v>
      </c>
      <c r="AP9" s="14">
        <v>40.607999999999997</v>
      </c>
      <c r="AQ9" s="14">
        <v>40.247999999999998</v>
      </c>
      <c r="AR9" s="14">
        <v>39.963000000000001</v>
      </c>
      <c r="AS9" s="14">
        <v>40.039000000000001</v>
      </c>
      <c r="AT9" s="14">
        <v>40.35</v>
      </c>
      <c r="AU9" s="14">
        <v>40.573999999999998</v>
      </c>
      <c r="AV9" s="14">
        <v>40.1</v>
      </c>
      <c r="AW9" s="14">
        <v>40.237000000000002</v>
      </c>
      <c r="AX9" s="14">
        <v>40.181909090909102</v>
      </c>
      <c r="AY9" s="59">
        <v>0.23422578638626487</v>
      </c>
      <c r="AZ9" s="14">
        <v>40.799999999999997</v>
      </c>
      <c r="BA9" s="14">
        <v>40.834000000000003</v>
      </c>
      <c r="BB9" s="14">
        <v>40.950000000000003</v>
      </c>
      <c r="BC9" s="14">
        <v>40.935000000000002</v>
      </c>
      <c r="BD9" s="14">
        <v>40.69</v>
      </c>
      <c r="BE9" s="14">
        <v>40.841799999999999</v>
      </c>
      <c r="BF9" s="14">
        <v>9.5126021676512795E-2</v>
      </c>
      <c r="BG9" s="14">
        <v>40.392000000000003</v>
      </c>
      <c r="BH9" s="14">
        <v>40.280999999999999</v>
      </c>
      <c r="BI9" s="14">
        <v>40.414999999999999</v>
      </c>
      <c r="BJ9" s="14">
        <v>39.970999999999997</v>
      </c>
      <c r="BK9" s="14">
        <v>40.03</v>
      </c>
      <c r="BL9" s="14">
        <v>40.548000000000002</v>
      </c>
      <c r="BM9" s="14">
        <v>39.970999999999997</v>
      </c>
      <c r="BN9" s="14">
        <v>40</v>
      </c>
      <c r="BO9" s="14">
        <v>40.409999999999997</v>
      </c>
      <c r="BP9" s="14">
        <v>40.224222222222224</v>
      </c>
      <c r="BQ9" s="59">
        <v>0.2168859289415519</v>
      </c>
      <c r="BR9" s="15">
        <v>40.511000000000003</v>
      </c>
      <c r="BS9" s="15">
        <v>40.323</v>
      </c>
      <c r="BT9" s="15">
        <v>40.387999999999998</v>
      </c>
      <c r="BU9" s="15">
        <v>40.616</v>
      </c>
      <c r="BV9" s="15">
        <v>40.322000000000003</v>
      </c>
      <c r="BW9" s="15">
        <v>40.383000000000003</v>
      </c>
      <c r="BX9" s="15">
        <v>40.369</v>
      </c>
      <c r="BY9" s="15">
        <v>40.28</v>
      </c>
      <c r="BZ9" s="15">
        <v>40.24</v>
      </c>
      <c r="CA9" s="15">
        <v>40.381333333333338</v>
      </c>
      <c r="CB9" s="64">
        <v>0.1101756173872722</v>
      </c>
      <c r="CC9" s="15">
        <v>40.994</v>
      </c>
      <c r="CD9" s="15">
        <v>41.496000000000002</v>
      </c>
      <c r="CE9" s="15">
        <v>40.350999999999999</v>
      </c>
      <c r="CF9" s="15">
        <v>40.947000000000003</v>
      </c>
      <c r="CG9" s="64">
        <v>0.46862422757116157</v>
      </c>
      <c r="CH9" s="77">
        <v>39.738</v>
      </c>
      <c r="CI9" s="77">
        <v>39.914999999999999</v>
      </c>
      <c r="CJ9" s="77">
        <v>40.139000000000003</v>
      </c>
      <c r="CK9" s="77">
        <v>40.369</v>
      </c>
      <c r="CL9" s="77">
        <v>40</v>
      </c>
      <c r="CM9" s="33">
        <v>40.917000000000002</v>
      </c>
      <c r="CN9" s="33">
        <v>40.783999999999999</v>
      </c>
      <c r="CO9" s="33">
        <v>41.02</v>
      </c>
      <c r="CP9" s="33">
        <v>40.667000000000002</v>
      </c>
      <c r="CQ9" s="33">
        <v>41.387</v>
      </c>
      <c r="CR9" s="33">
        <v>40.814</v>
      </c>
      <c r="CS9" s="33">
        <v>40.804000000000002</v>
      </c>
      <c r="CT9" s="33">
        <v>41.207999999999998</v>
      </c>
      <c r="CU9" s="41">
        <v>40.950125</v>
      </c>
      <c r="CV9" s="59">
        <v>0.22665471399245118</v>
      </c>
    </row>
    <row r="10" spans="1:100" s="11" customFormat="1" x14ac:dyDescent="0.25">
      <c r="A10" s="1" t="s">
        <v>14</v>
      </c>
      <c r="B10" s="31">
        <v>9.2062500000000005E-2</v>
      </c>
      <c r="C10" s="14">
        <v>9.0470000000000006</v>
      </c>
      <c r="D10" s="14">
        <v>8.8689999999999998</v>
      </c>
      <c r="E10" s="14">
        <v>8.9960000000000004</v>
      </c>
      <c r="F10" s="14">
        <v>9.0250000000000004</v>
      </c>
      <c r="G10" s="14">
        <v>9.0619999999999994</v>
      </c>
      <c r="H10" s="14">
        <v>9.0860000000000003</v>
      </c>
      <c r="I10" s="14">
        <v>9.1340000000000003</v>
      </c>
      <c r="J10" s="14">
        <v>8.9429999999999996</v>
      </c>
      <c r="K10" s="14">
        <v>9.1489999999999991</v>
      </c>
      <c r="L10" s="14">
        <v>8.7810000000000006</v>
      </c>
      <c r="M10" s="14">
        <v>9.0091999999999999</v>
      </c>
      <c r="N10" s="59">
        <v>0.11035016991377934</v>
      </c>
      <c r="O10" s="14">
        <v>7.85</v>
      </c>
      <c r="P10" s="14">
        <v>7.9080000000000004</v>
      </c>
      <c r="Q10" s="14">
        <v>7.7309999999999999</v>
      </c>
      <c r="R10" s="14">
        <v>7.8330000000000002</v>
      </c>
      <c r="S10" s="14">
        <v>7.8639999999999999</v>
      </c>
      <c r="T10" s="14">
        <v>7.78</v>
      </c>
      <c r="U10" s="14">
        <v>7.819</v>
      </c>
      <c r="V10" s="14">
        <v>7.8264285714285711</v>
      </c>
      <c r="W10" s="59">
        <v>5.3427807481169418E-2</v>
      </c>
      <c r="X10" s="14">
        <v>9.202</v>
      </c>
      <c r="Y10" s="14">
        <v>8.9179999999999993</v>
      </c>
      <c r="Z10" s="14">
        <v>9.375</v>
      </c>
      <c r="AA10" s="14">
        <v>9.1920000000000002</v>
      </c>
      <c r="AB10" s="14">
        <v>9.3119999999999994</v>
      </c>
      <c r="AC10" s="14">
        <v>9.3580000000000005</v>
      </c>
      <c r="AD10" s="14">
        <v>9.9559999999999995</v>
      </c>
      <c r="AE10" s="14">
        <v>9.3304285714285715</v>
      </c>
      <c r="AF10" s="59">
        <v>0.29281386439797125</v>
      </c>
      <c r="AG10" s="14">
        <v>8.7880000000000003</v>
      </c>
      <c r="AH10" s="14">
        <v>8.7629999999999999</v>
      </c>
      <c r="AI10" s="14">
        <v>8.6530000000000005</v>
      </c>
      <c r="AJ10" s="14">
        <v>8.89</v>
      </c>
      <c r="AK10" s="14">
        <v>8.7735000000000003</v>
      </c>
      <c r="AL10" s="14">
        <v>8.4280780727280916E-2</v>
      </c>
      <c r="AM10" s="15">
        <v>13.683999999999999</v>
      </c>
      <c r="AN10" s="14">
        <v>13.163</v>
      </c>
      <c r="AO10" s="14">
        <v>14.458</v>
      </c>
      <c r="AP10" s="14">
        <v>11.541</v>
      </c>
      <c r="AQ10" s="14">
        <v>12.683999999999999</v>
      </c>
      <c r="AR10" s="14">
        <v>13.49</v>
      </c>
      <c r="AS10" s="14">
        <v>12.045999999999999</v>
      </c>
      <c r="AT10" s="14">
        <v>12.141999999999999</v>
      </c>
      <c r="AU10" s="14">
        <v>10.930999999999999</v>
      </c>
      <c r="AV10" s="14">
        <v>12.129</v>
      </c>
      <c r="AW10" s="14">
        <v>12.815</v>
      </c>
      <c r="AX10" s="14">
        <v>12.643909090909091</v>
      </c>
      <c r="AY10" s="59">
        <v>0.97299560445101296</v>
      </c>
      <c r="AZ10" s="14">
        <v>8.5589999999999993</v>
      </c>
      <c r="BA10" s="14">
        <v>8.3089999999999993</v>
      </c>
      <c r="BB10" s="14">
        <v>8.2420000000000009</v>
      </c>
      <c r="BC10" s="14">
        <v>8.2530000000000001</v>
      </c>
      <c r="BD10" s="14">
        <v>8.8249999999999993</v>
      </c>
      <c r="BE10" s="14">
        <v>8.4375999999999998</v>
      </c>
      <c r="BF10" s="14">
        <v>0.22525150387955195</v>
      </c>
      <c r="BG10" s="14">
        <v>11.618</v>
      </c>
      <c r="BH10" s="14">
        <v>11.782999999999999</v>
      </c>
      <c r="BI10" s="14">
        <v>12.563000000000001</v>
      </c>
      <c r="BJ10" s="14">
        <v>12.935</v>
      </c>
      <c r="BK10" s="14">
        <v>10.585000000000001</v>
      </c>
      <c r="BL10" s="14">
        <v>10.957000000000001</v>
      </c>
      <c r="BM10" s="14">
        <v>12.939</v>
      </c>
      <c r="BN10" s="14">
        <v>13.253</v>
      </c>
      <c r="BO10" s="14">
        <v>11.659000000000001</v>
      </c>
      <c r="BP10" s="14">
        <v>12.032444444444444</v>
      </c>
      <c r="BQ10" s="59">
        <v>0.88398203992704516</v>
      </c>
      <c r="BR10" s="15">
        <v>11.21</v>
      </c>
      <c r="BS10" s="15">
        <v>11.468999999999999</v>
      </c>
      <c r="BT10" s="15">
        <v>11.388999999999999</v>
      </c>
      <c r="BU10" s="15">
        <v>11.504</v>
      </c>
      <c r="BV10" s="15">
        <v>11.786</v>
      </c>
      <c r="BW10" s="15">
        <v>11.375</v>
      </c>
      <c r="BX10" s="15">
        <v>12.105</v>
      </c>
      <c r="BY10" s="15">
        <v>11.811999999999999</v>
      </c>
      <c r="BZ10" s="15">
        <v>13.032999999999999</v>
      </c>
      <c r="CA10" s="15">
        <v>11.742555555555557</v>
      </c>
      <c r="CB10" s="64">
        <v>0.5248045373938145</v>
      </c>
      <c r="CC10" s="15">
        <v>12.377000000000001</v>
      </c>
      <c r="CD10" s="15">
        <v>12.532999999999999</v>
      </c>
      <c r="CE10" s="15">
        <v>12.755000000000001</v>
      </c>
      <c r="CF10" s="15">
        <v>12.555</v>
      </c>
      <c r="CG10" s="64">
        <v>0.15509996776273047</v>
      </c>
      <c r="CH10" s="77">
        <v>15.169</v>
      </c>
      <c r="CI10" s="77">
        <v>14.446999999999999</v>
      </c>
      <c r="CJ10" s="77">
        <v>13.79</v>
      </c>
      <c r="CK10" s="77">
        <v>14.653</v>
      </c>
      <c r="CL10" s="77">
        <v>13.353999999999999</v>
      </c>
      <c r="CM10" s="33">
        <v>9.0690000000000008</v>
      </c>
      <c r="CN10" s="33">
        <v>9.2509999999999994</v>
      </c>
      <c r="CO10" s="33">
        <v>9.2769999999999992</v>
      </c>
      <c r="CP10" s="33">
        <v>9.2050000000000001</v>
      </c>
      <c r="CQ10" s="33">
        <v>9.3949999999999996</v>
      </c>
      <c r="CR10" s="33">
        <v>9.2249999999999996</v>
      </c>
      <c r="CS10" s="33">
        <v>9.4830000000000005</v>
      </c>
      <c r="CT10" s="33">
        <v>9.2720000000000002</v>
      </c>
      <c r="CU10" s="43">
        <v>9.2721250000000008</v>
      </c>
      <c r="CV10" s="59">
        <v>0.11620180452557514</v>
      </c>
    </row>
    <row r="11" spans="1:100" s="11" customFormat="1" x14ac:dyDescent="0.25">
      <c r="A11" s="1" t="s">
        <v>15</v>
      </c>
      <c r="B11" s="31">
        <v>0.1</v>
      </c>
      <c r="C11" s="25" t="s">
        <v>34</v>
      </c>
      <c r="D11" s="25" t="s">
        <v>34</v>
      </c>
      <c r="E11" s="25" t="s">
        <v>34</v>
      </c>
      <c r="F11" s="25" t="s">
        <v>34</v>
      </c>
      <c r="G11" s="25" t="s">
        <v>34</v>
      </c>
      <c r="H11" s="25" t="s">
        <v>34</v>
      </c>
      <c r="I11" s="25" t="s">
        <v>34</v>
      </c>
      <c r="J11" s="25" t="s">
        <v>34</v>
      </c>
      <c r="K11" s="25" t="s">
        <v>34</v>
      </c>
      <c r="L11" s="25" t="s">
        <v>34</v>
      </c>
      <c r="M11" s="25" t="s">
        <v>34</v>
      </c>
      <c r="N11" s="59"/>
      <c r="O11" s="14" t="s">
        <v>34</v>
      </c>
      <c r="P11" s="25" t="s">
        <v>34</v>
      </c>
      <c r="Q11" s="25" t="s">
        <v>34</v>
      </c>
      <c r="R11" s="25" t="s">
        <v>34</v>
      </c>
      <c r="S11" s="25" t="s">
        <v>34</v>
      </c>
      <c r="T11" s="25" t="s">
        <v>34</v>
      </c>
      <c r="U11" s="25" t="s">
        <v>34</v>
      </c>
      <c r="V11" s="25" t="s">
        <v>34</v>
      </c>
      <c r="W11" s="59"/>
      <c r="X11" s="14" t="s">
        <v>34</v>
      </c>
      <c r="Y11" s="25" t="s">
        <v>34</v>
      </c>
      <c r="Z11" s="25" t="s">
        <v>34</v>
      </c>
      <c r="AA11" s="25" t="s">
        <v>34</v>
      </c>
      <c r="AB11" s="25" t="s">
        <v>34</v>
      </c>
      <c r="AC11" s="25" t="s">
        <v>34</v>
      </c>
      <c r="AD11" s="25" t="s">
        <v>34</v>
      </c>
      <c r="AE11" s="25" t="s">
        <v>34</v>
      </c>
      <c r="AF11" s="59"/>
      <c r="AG11" s="14" t="s">
        <v>34</v>
      </c>
      <c r="AH11" s="25" t="s">
        <v>34</v>
      </c>
      <c r="AI11" s="25" t="s">
        <v>34</v>
      </c>
      <c r="AJ11" s="25" t="s">
        <v>34</v>
      </c>
      <c r="AK11" s="25" t="s">
        <v>34</v>
      </c>
      <c r="AL11" s="14"/>
      <c r="AM11" s="15">
        <v>0.16600000000000001</v>
      </c>
      <c r="AN11" s="14">
        <v>0.11899999999999999</v>
      </c>
      <c r="AO11" s="14">
        <v>0.219</v>
      </c>
      <c r="AP11" s="14">
        <v>0.14699999999999999</v>
      </c>
      <c r="AQ11" s="14">
        <v>0.192</v>
      </c>
      <c r="AR11" s="14">
        <v>0.20599999999999999</v>
      </c>
      <c r="AS11" s="14">
        <v>0.152</v>
      </c>
      <c r="AT11" s="14">
        <v>0.15</v>
      </c>
      <c r="AU11" s="14">
        <v>0.13300000000000001</v>
      </c>
      <c r="AV11" s="14">
        <v>0.19600000000000001</v>
      </c>
      <c r="AW11" s="14">
        <v>0.193</v>
      </c>
      <c r="AX11" s="14">
        <v>0.17027272727272724</v>
      </c>
      <c r="AY11" s="59">
        <v>3.1077881374762473E-2</v>
      </c>
      <c r="AZ11" s="14" t="s">
        <v>34</v>
      </c>
      <c r="BA11" s="25" t="s">
        <v>34</v>
      </c>
      <c r="BB11" s="25" t="s">
        <v>34</v>
      </c>
      <c r="BC11" s="25" t="s">
        <v>34</v>
      </c>
      <c r="BD11" s="25" t="s">
        <v>34</v>
      </c>
      <c r="BE11" s="25" t="s">
        <v>34</v>
      </c>
      <c r="BF11" s="14"/>
      <c r="BG11" s="14">
        <v>7.5999999999999998E-2</v>
      </c>
      <c r="BH11" s="14">
        <v>9.1999999999999998E-2</v>
      </c>
      <c r="BI11" s="14">
        <v>0.16500000000000001</v>
      </c>
      <c r="BJ11" s="14">
        <v>0.14599999999999999</v>
      </c>
      <c r="BK11" s="14">
        <v>0.17599999999999999</v>
      </c>
      <c r="BL11" s="14">
        <v>0.114</v>
      </c>
      <c r="BM11" s="14">
        <v>0.17399999999999999</v>
      </c>
      <c r="BN11" s="14">
        <v>0.17199999999999999</v>
      </c>
      <c r="BO11" s="14">
        <v>0.16600000000000001</v>
      </c>
      <c r="BP11" s="14">
        <v>0.14233333333333331</v>
      </c>
      <c r="BQ11" s="59">
        <v>3.6270588023294553E-2</v>
      </c>
      <c r="BR11" s="15">
        <v>0.14299999999999999</v>
      </c>
      <c r="BS11" s="15">
        <v>0.14399999999999999</v>
      </c>
      <c r="BT11" s="15">
        <v>0.10100000000000001</v>
      </c>
      <c r="BU11" s="15">
        <v>0.16400000000000001</v>
      </c>
      <c r="BV11" s="15">
        <v>0.16200000000000001</v>
      </c>
      <c r="BW11" s="15">
        <v>0.13600000000000001</v>
      </c>
      <c r="BX11" s="15">
        <v>0.16200000000000001</v>
      </c>
      <c r="BY11" s="15">
        <v>0.16200000000000001</v>
      </c>
      <c r="BZ11" s="15">
        <v>0.126</v>
      </c>
      <c r="CA11" s="15">
        <v>0.14444444444444443</v>
      </c>
      <c r="CB11" s="64">
        <v>2.002282647996825E-2</v>
      </c>
      <c r="CC11" s="15">
        <v>0.17599999999999999</v>
      </c>
      <c r="CD11" s="15">
        <v>0.124</v>
      </c>
      <c r="CE11" s="15">
        <v>0.14699999999999999</v>
      </c>
      <c r="CF11" s="15">
        <v>0.14899999999999999</v>
      </c>
      <c r="CG11" s="64">
        <v>2.127596452964399E-2</v>
      </c>
      <c r="CH11" s="77">
        <v>0.184</v>
      </c>
      <c r="CI11" s="77">
        <v>0.20399999999999999</v>
      </c>
      <c r="CJ11" s="77">
        <v>0.2</v>
      </c>
      <c r="CK11" s="77">
        <v>0.191</v>
      </c>
      <c r="CL11" s="77">
        <v>0.25900000000000001</v>
      </c>
      <c r="CM11" s="33" t="s">
        <v>34</v>
      </c>
      <c r="CN11" s="33" t="s">
        <v>34</v>
      </c>
      <c r="CO11" s="33" t="s">
        <v>34</v>
      </c>
      <c r="CP11" s="33" t="s">
        <v>34</v>
      </c>
      <c r="CQ11" s="33" t="s">
        <v>34</v>
      </c>
      <c r="CR11" s="33" t="s">
        <v>34</v>
      </c>
      <c r="CS11" s="33" t="s">
        <v>34</v>
      </c>
      <c r="CT11" s="33" t="s">
        <v>34</v>
      </c>
      <c r="CU11" s="39" t="s">
        <v>34</v>
      </c>
      <c r="CV11" s="59"/>
    </row>
    <row r="12" spans="1:100" s="11" customFormat="1" x14ac:dyDescent="0.25">
      <c r="A12" s="1" t="s">
        <v>16</v>
      </c>
      <c r="B12" s="31">
        <v>2.6512500000000001E-2</v>
      </c>
      <c r="C12" s="14">
        <v>48.667000000000002</v>
      </c>
      <c r="D12" s="14">
        <v>48.850999999999999</v>
      </c>
      <c r="E12" s="14">
        <v>48.747</v>
      </c>
      <c r="F12" s="14">
        <v>48.542000000000002</v>
      </c>
      <c r="G12" s="14">
        <v>48.567</v>
      </c>
      <c r="H12" s="14">
        <v>48.984999999999999</v>
      </c>
      <c r="I12" s="14">
        <v>48.405000000000001</v>
      </c>
      <c r="J12" s="14">
        <v>48.628999999999998</v>
      </c>
      <c r="K12" s="14">
        <v>48.564999999999998</v>
      </c>
      <c r="L12" s="14">
        <v>48.154000000000003</v>
      </c>
      <c r="M12" s="14">
        <v>48.611200000000004</v>
      </c>
      <c r="N12" s="59">
        <v>0.2189816430662615</v>
      </c>
      <c r="O12" s="14">
        <v>49.924999999999997</v>
      </c>
      <c r="P12" s="14">
        <v>50.002000000000002</v>
      </c>
      <c r="Q12" s="14">
        <v>49.578000000000003</v>
      </c>
      <c r="R12" s="14">
        <v>50.744</v>
      </c>
      <c r="S12" s="14">
        <v>49.837000000000003</v>
      </c>
      <c r="T12" s="14">
        <v>49.761000000000003</v>
      </c>
      <c r="U12" s="14">
        <v>49.655999999999999</v>
      </c>
      <c r="V12" s="14">
        <v>49.929000000000009</v>
      </c>
      <c r="W12" s="59">
        <v>0.35936213331003924</v>
      </c>
      <c r="X12" s="14">
        <v>49.142000000000003</v>
      </c>
      <c r="Y12" s="14">
        <v>49.073999999999998</v>
      </c>
      <c r="Z12" s="14">
        <v>48.24</v>
      </c>
      <c r="AA12" s="14">
        <v>48.838000000000001</v>
      </c>
      <c r="AB12" s="14">
        <v>47.923999999999999</v>
      </c>
      <c r="AC12" s="14">
        <v>48.587000000000003</v>
      </c>
      <c r="AD12" s="14">
        <v>47.262999999999998</v>
      </c>
      <c r="AE12" s="14">
        <v>48.438285714285712</v>
      </c>
      <c r="AF12" s="59">
        <v>0.62864223627154647</v>
      </c>
      <c r="AG12" s="14">
        <v>48.634999999999998</v>
      </c>
      <c r="AH12" s="14">
        <v>48.862000000000002</v>
      </c>
      <c r="AI12" s="14">
        <v>48.856999999999999</v>
      </c>
      <c r="AJ12" s="14">
        <v>48.76</v>
      </c>
      <c r="AK12" s="14">
        <v>48.778499999999994</v>
      </c>
      <c r="AL12" s="14">
        <v>9.2288948417457939E-2</v>
      </c>
      <c r="AM12" s="15">
        <v>44.463999999999999</v>
      </c>
      <c r="AN12" s="14">
        <v>44.927</v>
      </c>
      <c r="AO12" s="14">
        <v>44.561999999999998</v>
      </c>
      <c r="AP12" s="14">
        <v>46.704000000000001</v>
      </c>
      <c r="AQ12" s="14">
        <v>46.01</v>
      </c>
      <c r="AR12" s="14">
        <v>45.392000000000003</v>
      </c>
      <c r="AS12" s="14">
        <v>45.774999999999999</v>
      </c>
      <c r="AT12" s="14">
        <v>46.08</v>
      </c>
      <c r="AU12" s="14">
        <v>47.292999999999999</v>
      </c>
      <c r="AV12" s="14">
        <v>45.66</v>
      </c>
      <c r="AW12" s="14">
        <v>45.654000000000003</v>
      </c>
      <c r="AX12" s="14">
        <v>45.683727272727268</v>
      </c>
      <c r="AY12" s="59">
        <v>0.81506977848626749</v>
      </c>
      <c r="AZ12" s="14">
        <v>48.871000000000002</v>
      </c>
      <c r="BA12" s="14">
        <v>48.948</v>
      </c>
      <c r="BB12" s="14">
        <v>49.247999999999998</v>
      </c>
      <c r="BC12" s="14">
        <v>48.972000000000001</v>
      </c>
      <c r="BD12" s="14">
        <v>48.481000000000002</v>
      </c>
      <c r="BE12" s="14">
        <v>48.904000000000003</v>
      </c>
      <c r="BF12" s="14">
        <v>0.24694695786747284</v>
      </c>
      <c r="BG12" s="14">
        <v>46.191000000000003</v>
      </c>
      <c r="BH12" s="14">
        <v>46.392000000000003</v>
      </c>
      <c r="BI12" s="14">
        <v>45.911000000000001</v>
      </c>
      <c r="BJ12" s="14">
        <v>45.420999999999999</v>
      </c>
      <c r="BK12" s="14">
        <v>47.036999999999999</v>
      </c>
      <c r="BL12" s="14">
        <v>47.073</v>
      </c>
      <c r="BM12" s="14">
        <v>45.222000000000001</v>
      </c>
      <c r="BN12" s="14">
        <v>45.405999999999999</v>
      </c>
      <c r="BO12" s="14">
        <v>46.344000000000001</v>
      </c>
      <c r="BP12" s="14">
        <v>46.11077777777777</v>
      </c>
      <c r="BQ12" s="59">
        <v>0.64342966079833608</v>
      </c>
      <c r="BR12" s="15">
        <v>47.234000000000002</v>
      </c>
      <c r="BS12" s="15">
        <v>46.655999999999999</v>
      </c>
      <c r="BT12" s="15">
        <v>46.557000000000002</v>
      </c>
      <c r="BU12" s="15">
        <v>46.298999999999999</v>
      </c>
      <c r="BV12" s="15">
        <v>46.375999999999998</v>
      </c>
      <c r="BW12" s="15">
        <v>46.140999999999998</v>
      </c>
      <c r="BX12" s="15">
        <v>45.588999999999999</v>
      </c>
      <c r="BY12" s="15">
        <v>46.182000000000002</v>
      </c>
      <c r="BZ12" s="15">
        <v>45.814</v>
      </c>
      <c r="CA12" s="15">
        <v>46.31644444444445</v>
      </c>
      <c r="CB12" s="64">
        <v>0.4533095854346279</v>
      </c>
      <c r="CC12" s="15">
        <v>46.188000000000002</v>
      </c>
      <c r="CD12" s="15">
        <v>46.317</v>
      </c>
      <c r="CE12" s="15">
        <v>46.027000000000001</v>
      </c>
      <c r="CF12" s="15">
        <v>46.17733333333333</v>
      </c>
      <c r="CG12" s="64">
        <v>0.11863201741332517</v>
      </c>
      <c r="CH12" s="77">
        <v>43.77</v>
      </c>
      <c r="CI12" s="77">
        <v>44.32</v>
      </c>
      <c r="CJ12" s="77">
        <v>44.905000000000001</v>
      </c>
      <c r="CK12" s="77">
        <v>44.283999999999999</v>
      </c>
      <c r="CL12" s="77">
        <v>44.945</v>
      </c>
      <c r="CM12" s="33">
        <v>48.112000000000002</v>
      </c>
      <c r="CN12" s="33">
        <v>47.64</v>
      </c>
      <c r="CO12" s="33">
        <v>48.271999999999998</v>
      </c>
      <c r="CP12" s="33">
        <v>48.198999999999998</v>
      </c>
      <c r="CQ12" s="33">
        <v>48.631999999999998</v>
      </c>
      <c r="CR12" s="33">
        <v>48.424999999999997</v>
      </c>
      <c r="CS12" s="33">
        <v>48.207000000000001</v>
      </c>
      <c r="CT12" s="33">
        <v>48.750999999999998</v>
      </c>
      <c r="CU12" s="43">
        <v>48.27975</v>
      </c>
      <c r="CV12" s="59">
        <v>0.31948151354968773</v>
      </c>
    </row>
    <row r="13" spans="1:100" s="11" customFormat="1" x14ac:dyDescent="0.25">
      <c r="A13" s="1" t="s">
        <v>17</v>
      </c>
      <c r="B13" s="31">
        <v>9.9349999999999994E-2</v>
      </c>
      <c r="C13" s="14">
        <v>0.377</v>
      </c>
      <c r="D13" s="14">
        <v>0.40200000000000002</v>
      </c>
      <c r="E13" s="14">
        <v>0.41799999999999998</v>
      </c>
      <c r="F13" s="14">
        <v>0.39</v>
      </c>
      <c r="G13" s="14">
        <v>0.32300000000000001</v>
      </c>
      <c r="H13" s="14">
        <v>0.438</v>
      </c>
      <c r="I13" s="14">
        <v>0.375</v>
      </c>
      <c r="J13" s="14">
        <v>0.33400000000000002</v>
      </c>
      <c r="K13" s="14">
        <v>0.4</v>
      </c>
      <c r="L13" s="14">
        <v>0.33900000000000002</v>
      </c>
      <c r="M13" s="14">
        <v>0.37960000000000005</v>
      </c>
      <c r="N13" s="59">
        <v>3.5875339719645856E-2</v>
      </c>
      <c r="O13" s="14">
        <v>0.40799999999999997</v>
      </c>
      <c r="P13" s="14">
        <v>0.41199999999999998</v>
      </c>
      <c r="Q13" s="14">
        <v>0.38700000000000001</v>
      </c>
      <c r="R13" s="14">
        <v>0.44</v>
      </c>
      <c r="S13" s="14">
        <v>0.4</v>
      </c>
      <c r="T13" s="14">
        <v>0.44500000000000001</v>
      </c>
      <c r="U13" s="14">
        <v>0.39600000000000002</v>
      </c>
      <c r="V13" s="14">
        <v>0.41257142857142848</v>
      </c>
      <c r="W13" s="59">
        <v>2.0395077437300142E-2</v>
      </c>
      <c r="X13" s="14">
        <v>0.46899999999999997</v>
      </c>
      <c r="Y13" s="14">
        <v>0.34</v>
      </c>
      <c r="Z13" s="14">
        <v>0.33800000000000002</v>
      </c>
      <c r="AA13" s="14">
        <v>0.35399999999999998</v>
      </c>
      <c r="AB13" s="14">
        <v>0.41699999999999998</v>
      </c>
      <c r="AC13" s="14">
        <v>0.38800000000000001</v>
      </c>
      <c r="AD13" s="14">
        <v>0.47899999999999998</v>
      </c>
      <c r="AE13" s="14">
        <v>0.39785714285714285</v>
      </c>
      <c r="AF13" s="59">
        <v>5.4723796264066045E-2</v>
      </c>
      <c r="AG13" s="14">
        <v>0.315</v>
      </c>
      <c r="AH13" s="14">
        <v>0.40600000000000003</v>
      </c>
      <c r="AI13" s="14">
        <v>0.36899999999999999</v>
      </c>
      <c r="AJ13" s="14">
        <v>0.43</v>
      </c>
      <c r="AK13" s="14">
        <v>0.38</v>
      </c>
      <c r="AL13" s="14">
        <v>4.3364732214092816E-2</v>
      </c>
      <c r="AM13" s="15">
        <v>0.29699999999999999</v>
      </c>
      <c r="AN13" s="14">
        <v>0.30299999999999999</v>
      </c>
      <c r="AO13" s="14">
        <v>0.25</v>
      </c>
      <c r="AP13" s="14">
        <v>0.35199999999999998</v>
      </c>
      <c r="AQ13" s="14">
        <v>0.30199999999999999</v>
      </c>
      <c r="AR13" s="14">
        <v>0.33</v>
      </c>
      <c r="AS13" s="14">
        <v>0.441</v>
      </c>
      <c r="AT13" s="14">
        <v>0.4</v>
      </c>
      <c r="AU13" s="14">
        <v>0.27200000000000002</v>
      </c>
      <c r="AV13" s="14">
        <v>0.42299999999999999</v>
      </c>
      <c r="AW13" s="14">
        <v>0.38900000000000001</v>
      </c>
      <c r="AX13" s="14">
        <v>0.34172727272727277</v>
      </c>
      <c r="AY13" s="59">
        <v>6.0818793311234826E-2</v>
      </c>
      <c r="AZ13" s="14">
        <v>0.41099999999999998</v>
      </c>
      <c r="BA13" s="14">
        <v>0.38400000000000001</v>
      </c>
      <c r="BB13" s="14">
        <v>0.44800000000000001</v>
      </c>
      <c r="BC13" s="14">
        <v>0.35699999999999998</v>
      </c>
      <c r="BD13" s="14">
        <v>0.33300000000000002</v>
      </c>
      <c r="BE13" s="14">
        <v>0.38659999999999994</v>
      </c>
      <c r="BF13" s="14">
        <v>4.0301860999214817E-2</v>
      </c>
      <c r="BG13" s="14">
        <v>0.38</v>
      </c>
      <c r="BH13" s="14">
        <v>0.52500000000000002</v>
      </c>
      <c r="BI13" s="14">
        <v>0.45600000000000002</v>
      </c>
      <c r="BJ13" s="14">
        <v>0.34499999999999997</v>
      </c>
      <c r="BK13" s="14">
        <v>0.47499999999999998</v>
      </c>
      <c r="BL13" s="14">
        <v>0.43099999999999999</v>
      </c>
      <c r="BM13" s="14">
        <v>0.41499999999999998</v>
      </c>
      <c r="BN13" s="14">
        <v>0.35799999999999998</v>
      </c>
      <c r="BO13" s="14">
        <v>0.47399999999999998</v>
      </c>
      <c r="BP13" s="14">
        <v>0.42877777777777776</v>
      </c>
      <c r="BQ13" s="59">
        <v>5.6552390219213364E-2</v>
      </c>
      <c r="BR13" s="15">
        <v>0.439</v>
      </c>
      <c r="BS13" s="15">
        <v>0.502</v>
      </c>
      <c r="BT13" s="15">
        <v>0.48099999999999998</v>
      </c>
      <c r="BU13" s="15">
        <v>0.435</v>
      </c>
      <c r="BV13" s="15">
        <v>0.437</v>
      </c>
      <c r="BW13" s="15">
        <v>0.51300000000000001</v>
      </c>
      <c r="BX13" s="15">
        <v>0.377</v>
      </c>
      <c r="BY13" s="15">
        <v>0.30399999999999999</v>
      </c>
      <c r="BZ13" s="15">
        <v>0.35899999999999999</v>
      </c>
      <c r="CA13" s="15">
        <v>0.42744444444444446</v>
      </c>
      <c r="CB13" s="64">
        <v>6.5401513932716815E-2</v>
      </c>
      <c r="CC13" s="15">
        <v>0.35199999999999998</v>
      </c>
      <c r="CD13" s="15">
        <v>0.40200000000000002</v>
      </c>
      <c r="CE13" s="15">
        <v>0.35299999999999998</v>
      </c>
      <c r="CF13" s="15">
        <v>0.36899999999999999</v>
      </c>
      <c r="CG13" s="64">
        <v>2.3338094752285751E-2</v>
      </c>
      <c r="CH13" s="77">
        <v>0.28199999999999997</v>
      </c>
      <c r="CI13" s="77">
        <v>0.185</v>
      </c>
      <c r="CJ13" s="77">
        <v>0.31</v>
      </c>
      <c r="CK13" s="77">
        <v>0.185</v>
      </c>
      <c r="CL13" s="77">
        <v>0.29299999999999998</v>
      </c>
      <c r="CM13" s="33">
        <v>0.34499999999999997</v>
      </c>
      <c r="CN13" s="33">
        <v>0.28199999999999997</v>
      </c>
      <c r="CO13" s="33">
        <v>0.46500000000000002</v>
      </c>
      <c r="CP13" s="33">
        <v>0.34899999999999998</v>
      </c>
      <c r="CQ13" s="33">
        <v>0.42499999999999999</v>
      </c>
      <c r="CR13" s="33">
        <v>0.38800000000000001</v>
      </c>
      <c r="CS13" s="33">
        <v>0.46200000000000002</v>
      </c>
      <c r="CT13" s="33">
        <v>0.35</v>
      </c>
      <c r="CU13" s="43">
        <v>0.38325000000000004</v>
      </c>
      <c r="CV13" s="59">
        <v>5.9836757097957355E-2</v>
      </c>
    </row>
    <row r="14" spans="1:100" s="11" customFormat="1" x14ac:dyDescent="0.25">
      <c r="A14" s="1" t="s">
        <v>18</v>
      </c>
      <c r="B14" s="31">
        <v>0.04</v>
      </c>
      <c r="C14" s="14" t="s">
        <v>34</v>
      </c>
      <c r="D14" s="25" t="s">
        <v>34</v>
      </c>
      <c r="E14" s="25" t="s">
        <v>34</v>
      </c>
      <c r="F14" s="25" t="s">
        <v>34</v>
      </c>
      <c r="G14" s="25" t="s">
        <v>34</v>
      </c>
      <c r="H14" s="25" t="s">
        <v>34</v>
      </c>
      <c r="I14" s="25" t="s">
        <v>34</v>
      </c>
      <c r="J14" s="25" t="s">
        <v>34</v>
      </c>
      <c r="K14" s="25" t="s">
        <v>34</v>
      </c>
      <c r="L14" s="25" t="s">
        <v>34</v>
      </c>
      <c r="M14" s="25" t="s">
        <v>34</v>
      </c>
      <c r="N14" s="59"/>
      <c r="O14" s="14" t="s">
        <v>34</v>
      </c>
      <c r="P14" s="25" t="s">
        <v>34</v>
      </c>
      <c r="Q14" s="25" t="s">
        <v>34</v>
      </c>
      <c r="R14" s="25" t="s">
        <v>34</v>
      </c>
      <c r="S14" s="25" t="s">
        <v>34</v>
      </c>
      <c r="T14" s="25" t="s">
        <v>34</v>
      </c>
      <c r="U14" s="25" t="s">
        <v>34</v>
      </c>
      <c r="V14" s="25" t="s">
        <v>34</v>
      </c>
      <c r="W14" s="59"/>
      <c r="X14" s="25" t="s">
        <v>34</v>
      </c>
      <c r="Y14" s="25" t="s">
        <v>34</v>
      </c>
      <c r="Z14" s="25" t="s">
        <v>34</v>
      </c>
      <c r="AA14" s="25" t="s">
        <v>34</v>
      </c>
      <c r="AB14" s="25" t="s">
        <v>34</v>
      </c>
      <c r="AC14" s="25" t="s">
        <v>34</v>
      </c>
      <c r="AD14" s="25" t="s">
        <v>34</v>
      </c>
      <c r="AE14" s="25" t="s">
        <v>34</v>
      </c>
      <c r="AF14" s="59"/>
      <c r="AG14" s="14" t="s">
        <v>34</v>
      </c>
      <c r="AH14" s="25" t="s">
        <v>34</v>
      </c>
      <c r="AI14" s="25" t="s">
        <v>34</v>
      </c>
      <c r="AJ14" s="25" t="s">
        <v>34</v>
      </c>
      <c r="AK14" s="25" t="s">
        <v>34</v>
      </c>
      <c r="AL14" s="14"/>
      <c r="AM14" s="15">
        <v>0.17199999999999999</v>
      </c>
      <c r="AN14" s="14">
        <v>0.16900000000000001</v>
      </c>
      <c r="AO14" s="14">
        <v>0.33400000000000002</v>
      </c>
      <c r="AP14" s="14">
        <v>0.106</v>
      </c>
      <c r="AQ14" s="14">
        <v>0.13800000000000001</v>
      </c>
      <c r="AR14" s="14">
        <v>0.186</v>
      </c>
      <c r="AS14" s="14">
        <v>0.14499999999999999</v>
      </c>
      <c r="AT14" s="14">
        <v>0.10100000000000001</v>
      </c>
      <c r="AU14" s="14">
        <v>6.8000000000000005E-2</v>
      </c>
      <c r="AV14" s="14">
        <v>0.125</v>
      </c>
      <c r="AW14" s="14">
        <v>0.14599999999999999</v>
      </c>
      <c r="AX14" s="14">
        <v>0.15363636363636363</v>
      </c>
      <c r="AY14" s="59">
        <v>6.586663209198193E-2</v>
      </c>
      <c r="AZ14" s="14" t="s">
        <v>34</v>
      </c>
      <c r="BA14" s="25" t="s">
        <v>34</v>
      </c>
      <c r="BB14" s="25" t="s">
        <v>34</v>
      </c>
      <c r="BC14" s="25" t="s">
        <v>34</v>
      </c>
      <c r="BD14" s="25" t="s">
        <v>34</v>
      </c>
      <c r="BE14" s="25" t="s">
        <v>34</v>
      </c>
      <c r="BF14" s="14"/>
      <c r="BG14" s="14">
        <v>0.123</v>
      </c>
      <c r="BH14" s="14">
        <v>0.114</v>
      </c>
      <c r="BI14" s="14">
        <v>0.183</v>
      </c>
      <c r="BJ14" s="14">
        <v>0.16900000000000001</v>
      </c>
      <c r="BK14" s="14">
        <v>5.5E-2</v>
      </c>
      <c r="BL14" s="14">
        <v>9.9000000000000005E-2</v>
      </c>
      <c r="BM14" s="14">
        <v>0.122</v>
      </c>
      <c r="BN14" s="14">
        <v>0.158</v>
      </c>
      <c r="BO14" s="14">
        <v>0.13100000000000001</v>
      </c>
      <c r="BP14" s="14">
        <v>0.12822222222222221</v>
      </c>
      <c r="BQ14" s="59">
        <v>3.6578007289680955E-2</v>
      </c>
      <c r="BR14" s="15">
        <v>8.7999999999999995E-2</v>
      </c>
      <c r="BS14" s="15">
        <v>9.5000000000000001E-2</v>
      </c>
      <c r="BT14" s="15">
        <v>0.17199999999999999</v>
      </c>
      <c r="BU14" s="15">
        <v>0.184</v>
      </c>
      <c r="BV14" s="15">
        <v>0.158</v>
      </c>
      <c r="BW14" s="15">
        <v>0.109</v>
      </c>
      <c r="BX14" s="15">
        <v>0.219</v>
      </c>
      <c r="BY14" s="15">
        <v>0.186</v>
      </c>
      <c r="BZ14" s="15">
        <v>0.16300000000000001</v>
      </c>
      <c r="CA14" s="15">
        <v>0.15266666666666664</v>
      </c>
      <c r="CB14" s="64">
        <v>4.2708313008125262E-2</v>
      </c>
      <c r="CC14" s="15">
        <v>0.215</v>
      </c>
      <c r="CD14" s="15">
        <v>0.14399999999999999</v>
      </c>
      <c r="CE14" s="15">
        <v>0.19500000000000001</v>
      </c>
      <c r="CF14" s="15">
        <v>0.18466666666666667</v>
      </c>
      <c r="CG14" s="64">
        <v>2.9892399628593594E-2</v>
      </c>
      <c r="CH14" s="77">
        <v>0.27900000000000003</v>
      </c>
      <c r="CI14" s="77">
        <v>0.224</v>
      </c>
      <c r="CJ14" s="77">
        <v>0.27400000000000002</v>
      </c>
      <c r="CK14" s="77">
        <v>0.33400000000000002</v>
      </c>
      <c r="CL14" s="77">
        <v>0.25700000000000001</v>
      </c>
      <c r="CM14" s="33" t="s">
        <v>34</v>
      </c>
      <c r="CN14" s="33" t="s">
        <v>34</v>
      </c>
      <c r="CO14" s="33" t="s">
        <v>34</v>
      </c>
      <c r="CP14" s="33" t="s">
        <v>34</v>
      </c>
      <c r="CQ14" s="33" t="s">
        <v>34</v>
      </c>
      <c r="CR14" s="33" t="s">
        <v>34</v>
      </c>
      <c r="CS14" s="33" t="s">
        <v>34</v>
      </c>
      <c r="CT14" s="33" t="s">
        <v>34</v>
      </c>
      <c r="CU14" s="39" t="s">
        <v>34</v>
      </c>
      <c r="CV14" s="59"/>
    </row>
    <row r="15" spans="1:100" s="11" customFormat="1" x14ac:dyDescent="0.25">
      <c r="A15" s="7" t="s">
        <v>19</v>
      </c>
      <c r="B15" s="29"/>
      <c r="C15" s="16">
        <f t="shared" ref="C15:M15" si="0">SUM(C9:C14)</f>
        <v>99.441999999999993</v>
      </c>
      <c r="D15" s="16">
        <f t="shared" si="0"/>
        <v>99.350999999999999</v>
      </c>
      <c r="E15" s="16">
        <f t="shared" si="0"/>
        <v>99.350999999999999</v>
      </c>
      <c r="F15" s="16">
        <f t="shared" si="0"/>
        <v>99.316000000000003</v>
      </c>
      <c r="G15" s="16">
        <f t="shared" si="0"/>
        <v>99.201999999999984</v>
      </c>
      <c r="H15" s="16">
        <f t="shared" si="0"/>
        <v>99.792000000000002</v>
      </c>
      <c r="I15" s="16">
        <f t="shared" si="0"/>
        <v>98.998000000000005</v>
      </c>
      <c r="J15" s="16">
        <f t="shared" si="0"/>
        <v>98.830999999999989</v>
      </c>
      <c r="K15" s="16">
        <f t="shared" si="0"/>
        <v>99.001000000000005</v>
      </c>
      <c r="L15" s="16">
        <f t="shared" si="0"/>
        <v>97.765000000000001</v>
      </c>
      <c r="M15" s="16">
        <f t="shared" si="0"/>
        <v>99.104900000000001</v>
      </c>
      <c r="N15" s="60"/>
      <c r="O15" s="16">
        <f t="shared" ref="O15:V15" si="1">SUM(O9:O14)</f>
        <v>99.86399999999999</v>
      </c>
      <c r="P15" s="16">
        <f t="shared" si="1"/>
        <v>100.24100000000001</v>
      </c>
      <c r="Q15" s="16">
        <f t="shared" si="1"/>
        <v>99.471000000000004</v>
      </c>
      <c r="R15" s="16">
        <f t="shared" si="1"/>
        <v>101.58799999999999</v>
      </c>
      <c r="S15" s="16">
        <f t="shared" si="1"/>
        <v>99.600999999999999</v>
      </c>
      <c r="T15" s="16">
        <f t="shared" si="1"/>
        <v>99.602000000000004</v>
      </c>
      <c r="U15" s="16">
        <f t="shared" si="1"/>
        <v>99.366</v>
      </c>
      <c r="V15" s="16">
        <f t="shared" si="1"/>
        <v>99.961857142857156</v>
      </c>
      <c r="W15" s="60"/>
      <c r="X15" s="16">
        <f t="shared" ref="X15:BN15" si="2">SUM(X9:X14)</f>
        <v>100.175</v>
      </c>
      <c r="Y15" s="16">
        <f t="shared" si="2"/>
        <v>99.73</v>
      </c>
      <c r="Z15" s="16">
        <f t="shared" si="2"/>
        <v>98.451999999999998</v>
      </c>
      <c r="AA15" s="16">
        <f t="shared" si="2"/>
        <v>99.486000000000004</v>
      </c>
      <c r="AB15" s="16">
        <f t="shared" si="2"/>
        <v>98.022999999999996</v>
      </c>
      <c r="AC15" s="16">
        <f t="shared" si="2"/>
        <v>99.160000000000011</v>
      </c>
      <c r="AD15" s="16">
        <f t="shared" si="2"/>
        <v>98.274999999999991</v>
      </c>
      <c r="AE15" s="16">
        <f t="shared" si="2"/>
        <v>99.042999999999992</v>
      </c>
      <c r="AF15" s="60">
        <f t="shared" si="2"/>
        <v>1.3634269045372063</v>
      </c>
      <c r="AG15" s="16">
        <f t="shared" si="2"/>
        <v>98.661000000000001</v>
      </c>
      <c r="AH15" s="16">
        <f t="shared" si="2"/>
        <v>99.187000000000012</v>
      </c>
      <c r="AI15" s="16">
        <f t="shared" si="2"/>
        <v>99.11099999999999</v>
      </c>
      <c r="AJ15" s="16">
        <f t="shared" si="2"/>
        <v>99.246000000000009</v>
      </c>
      <c r="AK15" s="16">
        <f t="shared" si="2"/>
        <v>99.051249999999982</v>
      </c>
      <c r="AL15" s="16">
        <f t="shared" si="2"/>
        <v>0.33694167267505648</v>
      </c>
      <c r="AM15" s="17">
        <f t="shared" si="2"/>
        <v>98.664999999999992</v>
      </c>
      <c r="AN15" s="16">
        <f t="shared" si="2"/>
        <v>98.707000000000008</v>
      </c>
      <c r="AO15" s="16">
        <f t="shared" si="2"/>
        <v>99.796999999999997</v>
      </c>
      <c r="AP15" s="16">
        <f t="shared" si="2"/>
        <v>99.457999999999998</v>
      </c>
      <c r="AQ15" s="16">
        <f t="shared" si="2"/>
        <v>99.573999999999998</v>
      </c>
      <c r="AR15" s="16">
        <f t="shared" si="2"/>
        <v>99.567000000000021</v>
      </c>
      <c r="AS15" s="16">
        <f t="shared" si="2"/>
        <v>98.597999999999999</v>
      </c>
      <c r="AT15" s="16">
        <f t="shared" si="2"/>
        <v>99.223000000000013</v>
      </c>
      <c r="AU15" s="16">
        <f t="shared" si="2"/>
        <v>99.271000000000001</v>
      </c>
      <c r="AV15" s="16">
        <f t="shared" si="2"/>
        <v>98.632999999999996</v>
      </c>
      <c r="AW15" s="16">
        <f t="shared" si="2"/>
        <v>99.433999999999997</v>
      </c>
      <c r="AX15" s="16">
        <f t="shared" si="2"/>
        <v>99.175181818181812</v>
      </c>
      <c r="AY15" s="60">
        <f t="shared" si="2"/>
        <v>2.1800544761015246</v>
      </c>
      <c r="AZ15" s="16">
        <f t="shared" si="2"/>
        <v>98.640999999999991</v>
      </c>
      <c r="BA15" s="16">
        <f t="shared" si="2"/>
        <v>98.475000000000009</v>
      </c>
      <c r="BB15" s="16">
        <f t="shared" si="2"/>
        <v>98.887999999999991</v>
      </c>
      <c r="BC15" s="16">
        <f t="shared" si="2"/>
        <v>98.516999999999996</v>
      </c>
      <c r="BD15" s="16">
        <f t="shared" si="2"/>
        <v>98.329000000000008</v>
      </c>
      <c r="BE15" s="16">
        <f t="shared" si="2"/>
        <v>98.570000000000007</v>
      </c>
      <c r="BF15" s="16">
        <f t="shared" si="2"/>
        <v>0.60762634442275243</v>
      </c>
      <c r="BG15" s="16">
        <f t="shared" si="2"/>
        <v>98.780000000000015</v>
      </c>
      <c r="BH15" s="16">
        <f t="shared" si="2"/>
        <v>99.187000000000012</v>
      </c>
      <c r="BI15" s="16">
        <f t="shared" si="2"/>
        <v>99.693000000000012</v>
      </c>
      <c r="BJ15" s="16">
        <f t="shared" si="2"/>
        <v>98.986999999999995</v>
      </c>
      <c r="BK15" s="16">
        <f t="shared" si="2"/>
        <v>98.358000000000004</v>
      </c>
      <c r="BL15" s="16">
        <f t="shared" si="2"/>
        <v>99.222000000000008</v>
      </c>
      <c r="BM15" s="16">
        <f t="shared" si="2"/>
        <v>98.843000000000004</v>
      </c>
      <c r="BN15" s="16">
        <f t="shared" si="2"/>
        <v>99.346999999999994</v>
      </c>
      <c r="BO15" s="16">
        <f t="shared" ref="BO15:CL15" si="3">SUM(BO9:BO14)</f>
        <v>99.183999999999997</v>
      </c>
      <c r="BP15" s="16">
        <f t="shared" si="3"/>
        <v>99.066777777777773</v>
      </c>
      <c r="BQ15" s="60">
        <f t="shared" si="3"/>
        <v>1.8736986151991217</v>
      </c>
      <c r="BR15" s="17">
        <f t="shared" si="3"/>
        <v>99.625</v>
      </c>
      <c r="BS15" s="17">
        <f t="shared" si="3"/>
        <v>99.188999999999993</v>
      </c>
      <c r="BT15" s="17">
        <f t="shared" si="3"/>
        <v>99.087999999999994</v>
      </c>
      <c r="BU15" s="17">
        <f t="shared" si="3"/>
        <v>99.201999999999998</v>
      </c>
      <c r="BV15" s="17">
        <f t="shared" si="3"/>
        <v>99.241</v>
      </c>
      <c r="BW15" s="17">
        <f t="shared" si="3"/>
        <v>98.656999999999996</v>
      </c>
      <c r="BX15" s="17">
        <f t="shared" si="3"/>
        <v>98.820999999999984</v>
      </c>
      <c r="BY15" s="17">
        <f t="shared" si="3"/>
        <v>98.926000000000016</v>
      </c>
      <c r="BZ15" s="17">
        <f t="shared" si="3"/>
        <v>99.734999999999985</v>
      </c>
      <c r="CA15" s="17">
        <f t="shared" si="3"/>
        <v>99.164888888888896</v>
      </c>
      <c r="CB15" s="65">
        <f t="shared" si="3"/>
        <v>1.2164223936365248</v>
      </c>
      <c r="CC15" s="17">
        <f t="shared" si="3"/>
        <v>100.30200000000002</v>
      </c>
      <c r="CD15" s="17">
        <f t="shared" si="3"/>
        <v>101.01600000000001</v>
      </c>
      <c r="CE15" s="17">
        <f t="shared" si="3"/>
        <v>99.827999999999989</v>
      </c>
      <c r="CF15" s="17">
        <f t="shared" si="3"/>
        <v>100.38200000000001</v>
      </c>
      <c r="CG15" s="65">
        <f t="shared" si="3"/>
        <v>0.81686267165774051</v>
      </c>
      <c r="CH15" s="78">
        <f t="shared" si="3"/>
        <v>99.421999999999983</v>
      </c>
      <c r="CI15" s="78">
        <f t="shared" si="3"/>
        <v>99.295000000000002</v>
      </c>
      <c r="CJ15" s="78">
        <f t="shared" si="3"/>
        <v>99.618000000000009</v>
      </c>
      <c r="CK15" s="78">
        <f t="shared" si="3"/>
        <v>100.01600000000001</v>
      </c>
      <c r="CL15" s="78">
        <f t="shared" si="3"/>
        <v>99.108000000000004</v>
      </c>
      <c r="CM15" s="17">
        <f t="shared" ref="CM15" si="4">SUM(CM9:CM14)</f>
        <v>98.443000000000012</v>
      </c>
      <c r="CN15" s="17">
        <f t="shared" ref="CN15" si="5">SUM(CN9:CN14)</f>
        <v>97.956999999999994</v>
      </c>
      <c r="CO15" s="17">
        <f t="shared" ref="CO15" si="6">SUM(CO9:CO14)</f>
        <v>99.034000000000006</v>
      </c>
      <c r="CP15" s="17">
        <f t="shared" ref="CP15" si="7">SUM(CP9:CP14)</f>
        <v>98.42</v>
      </c>
      <c r="CQ15" s="17">
        <f t="shared" ref="CQ15" si="8">SUM(CQ9:CQ14)</f>
        <v>99.838999999999984</v>
      </c>
      <c r="CR15" s="17">
        <f t="shared" ref="CR15" si="9">SUM(CR9:CR14)</f>
        <v>98.852000000000004</v>
      </c>
      <c r="CS15" s="17">
        <f t="shared" ref="CS15" si="10">SUM(CS9:CS14)</f>
        <v>98.956000000000003</v>
      </c>
      <c r="CT15" s="17">
        <f t="shared" ref="CT15" si="11">SUM(CT9:CT14)</f>
        <v>99.580999999999989</v>
      </c>
      <c r="CU15" s="42">
        <v>98.885250000000013</v>
      </c>
      <c r="CV15" s="68"/>
    </row>
    <row r="16" spans="1:100" s="11" customFormat="1" x14ac:dyDescent="0.25">
      <c r="A16" s="6"/>
      <c r="B16" s="28"/>
      <c r="N16" s="57"/>
      <c r="W16" s="57"/>
      <c r="AF16" s="57"/>
      <c r="AM16" s="13"/>
      <c r="AY16" s="57"/>
      <c r="BQ16" s="57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63"/>
      <c r="CC16" s="13"/>
      <c r="CD16" s="13"/>
      <c r="CE16" s="13"/>
      <c r="CF16" s="13"/>
      <c r="CG16" s="63"/>
      <c r="CH16" s="79"/>
      <c r="CI16" s="79"/>
      <c r="CJ16" s="79"/>
      <c r="CK16" s="79"/>
      <c r="CL16" s="79"/>
      <c r="CM16" s="13"/>
      <c r="CU16" s="41"/>
      <c r="CV16" s="57"/>
    </row>
    <row r="17" spans="1:100" s="11" customFormat="1" x14ac:dyDescent="0.25">
      <c r="A17" s="8" t="s">
        <v>210</v>
      </c>
      <c r="B17" s="26"/>
      <c r="C17" s="18"/>
      <c r="D17" s="18"/>
      <c r="E17" s="18"/>
      <c r="F17" s="18"/>
      <c r="G17" s="18"/>
      <c r="H17" s="18"/>
      <c r="N17" s="57"/>
      <c r="W17" s="57"/>
      <c r="AF17" s="57"/>
      <c r="AM17" s="13"/>
      <c r="AY17" s="57"/>
      <c r="BQ17" s="57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63"/>
      <c r="CC17" s="13"/>
      <c r="CD17" s="13"/>
      <c r="CE17" s="13"/>
      <c r="CF17" s="13"/>
      <c r="CG17" s="63"/>
      <c r="CH17" s="79"/>
      <c r="CI17" s="79"/>
      <c r="CJ17" s="79"/>
      <c r="CK17" s="79"/>
      <c r="CL17" s="79"/>
      <c r="CM17" s="13"/>
      <c r="CU17" s="40"/>
      <c r="CV17" s="57"/>
    </row>
    <row r="18" spans="1:100" s="11" customFormat="1" ht="15.75" x14ac:dyDescent="0.25">
      <c r="A18" s="1" t="s">
        <v>20</v>
      </c>
      <c r="B18" s="27"/>
      <c r="C18" s="36">
        <v>1.0189133427225465</v>
      </c>
      <c r="D18" s="36">
        <v>1.0157114179352826</v>
      </c>
      <c r="E18" s="36">
        <v>1.0153752251270878</v>
      </c>
      <c r="F18" s="36">
        <v>1.0206717072884497</v>
      </c>
      <c r="G18" s="36">
        <v>1.0187753969318747</v>
      </c>
      <c r="H18" s="36">
        <v>1.0131799551542362</v>
      </c>
      <c r="I18" s="36">
        <v>1.0172330049889187</v>
      </c>
      <c r="J18" s="36">
        <v>1.0134458202336598</v>
      </c>
      <c r="K18" s="36">
        <v>1.0117364921112391</v>
      </c>
      <c r="L18" s="36">
        <v>1.0133497956791511</v>
      </c>
      <c r="M18" s="36">
        <v>1.015842843539507</v>
      </c>
      <c r="N18" s="61"/>
      <c r="O18" s="36">
        <v>1.0167834835746448</v>
      </c>
      <c r="P18" s="36">
        <v>1.0192370647507702</v>
      </c>
      <c r="Q18" s="36">
        <v>1.0235673804238965</v>
      </c>
      <c r="R18" s="36">
        <v>1.0208784066133612</v>
      </c>
      <c r="S18" s="36">
        <v>1.0149006321455531</v>
      </c>
      <c r="T18" s="36">
        <v>1.0179973231983743</v>
      </c>
      <c r="U18" s="36">
        <v>1.017395837025731</v>
      </c>
      <c r="V18" s="36">
        <v>1.0186851757413755</v>
      </c>
      <c r="W18" s="61"/>
      <c r="X18" s="36">
        <v>1.0115197109477549</v>
      </c>
      <c r="Y18" s="36">
        <v>1.0157671864582984</v>
      </c>
      <c r="Z18" s="36">
        <v>1.008233155195394</v>
      </c>
      <c r="AA18" s="36">
        <v>1.0118751698280546</v>
      </c>
      <c r="AB18" s="36">
        <v>1.0099587576782709</v>
      </c>
      <c r="AC18" s="36">
        <v>1.0091038129029388</v>
      </c>
      <c r="AD18" s="36">
        <v>1.0167452666200734</v>
      </c>
      <c r="AE18" s="36">
        <v>1.0118872762124476</v>
      </c>
      <c r="AF18" s="61"/>
      <c r="AG18" s="36">
        <v>1.0145517712949628</v>
      </c>
      <c r="AH18" s="36">
        <v>1.0150970270787827</v>
      </c>
      <c r="AI18" s="36">
        <v>1.017416656395018</v>
      </c>
      <c r="AJ18" s="36">
        <v>1.0154813636565574</v>
      </c>
      <c r="AK18" s="36">
        <v>1.0156379075161179</v>
      </c>
      <c r="AL18" s="22"/>
      <c r="AM18" s="19">
        <v>1.0126099217632394</v>
      </c>
      <c r="AN18" s="36">
        <v>1.013178351282249</v>
      </c>
      <c r="AO18" s="36">
        <v>1.0058705365756633</v>
      </c>
      <c r="AP18" s="36">
        <v>1.0119484392199007</v>
      </c>
      <c r="AQ18" s="36">
        <v>1.0063727643142795</v>
      </c>
      <c r="AR18" s="36">
        <v>1.0029759562083378</v>
      </c>
      <c r="AS18" s="36">
        <v>1.009623816338526</v>
      </c>
      <c r="AT18" s="36">
        <v>1.0109737435702539</v>
      </c>
      <c r="AU18" s="36">
        <v>1.0092843403695217</v>
      </c>
      <c r="AV18" s="36">
        <v>1.0114987393847699</v>
      </c>
      <c r="AW18" s="36">
        <v>1.0090630870640702</v>
      </c>
      <c r="AX18" s="4">
        <v>1.0093942123616444</v>
      </c>
      <c r="AY18" s="57"/>
      <c r="AZ18" s="36">
        <v>1.0105467764836102</v>
      </c>
      <c r="BA18" s="36">
        <v>1.0120744706082878</v>
      </c>
      <c r="BB18" s="36">
        <v>1.0102874816055154</v>
      </c>
      <c r="BC18" s="36">
        <v>1.0140063222596014</v>
      </c>
      <c r="BD18" s="36">
        <v>1.0122643277670498</v>
      </c>
      <c r="BE18" s="36">
        <v>1.0118341990904032</v>
      </c>
      <c r="BF18" s="22"/>
      <c r="BG18" s="36">
        <v>1.0144492935517848</v>
      </c>
      <c r="BH18" s="36">
        <v>1.007888897753888</v>
      </c>
      <c r="BI18" s="36">
        <v>1.0099802851980892</v>
      </c>
      <c r="BJ18" s="36">
        <v>1.0071360800868523</v>
      </c>
      <c r="BK18" s="36">
        <v>1.0043219900236984</v>
      </c>
      <c r="BL18" s="36">
        <v>1.0102047377570829</v>
      </c>
      <c r="BM18" s="36">
        <v>1.0093703933445735</v>
      </c>
      <c r="BN18" s="36">
        <v>1.005390153130278</v>
      </c>
      <c r="BO18" s="36">
        <v>1.0111703263219916</v>
      </c>
      <c r="BP18" s="36">
        <v>1.0088815650207554</v>
      </c>
      <c r="BQ18" s="57"/>
      <c r="BR18" s="19">
        <v>1.0056604131915432</v>
      </c>
      <c r="BS18" s="19">
        <v>1.0074438789512015</v>
      </c>
      <c r="BT18" s="19">
        <v>1.0100795411972494</v>
      </c>
      <c r="BU18" s="19">
        <v>1.0160451392891217</v>
      </c>
      <c r="BV18" s="19">
        <v>1.0084495107971203</v>
      </c>
      <c r="BW18" s="19">
        <v>1.015446695062763</v>
      </c>
      <c r="BX18" s="19">
        <v>1.0167621488934426</v>
      </c>
      <c r="BY18" s="19">
        <v>1.0106544768170094</v>
      </c>
      <c r="BZ18" s="19">
        <v>1.0061014204519469</v>
      </c>
      <c r="CA18" s="19">
        <v>1.0107257532484983</v>
      </c>
      <c r="CB18" s="63"/>
      <c r="CC18" s="19">
        <v>1.0176997971068307</v>
      </c>
      <c r="CD18" s="19">
        <v>1.0238517499324817</v>
      </c>
      <c r="CE18" s="19">
        <v>1.0068360319302172</v>
      </c>
      <c r="CF18" s="19">
        <v>1.0161607356571518</v>
      </c>
      <c r="CG18" s="61"/>
      <c r="CH18" s="203">
        <v>1.0074063515586851</v>
      </c>
      <c r="CI18" s="80">
        <v>1.0095659564891202</v>
      </c>
      <c r="CJ18" s="80">
        <v>1.0092994821206225</v>
      </c>
      <c r="CK18" s="80">
        <v>1.0152329635423618</v>
      </c>
      <c r="CL18" s="80">
        <v>1.0094079481094915</v>
      </c>
      <c r="CM18" s="35">
        <v>1.0188342223742004</v>
      </c>
      <c r="CN18" s="35">
        <v>1.0217549465509816</v>
      </c>
      <c r="CO18" s="35">
        <v>1.0162372857111786</v>
      </c>
      <c r="CP18" s="35">
        <v>1.0126376526450547</v>
      </c>
      <c r="CQ18" s="35">
        <v>1.0171812582738491</v>
      </c>
      <c r="CR18" s="35">
        <v>1.0118307968985611</v>
      </c>
      <c r="CS18" s="35">
        <v>1.0120812444081928</v>
      </c>
      <c r="CT18" s="35">
        <v>1.0141516051647679</v>
      </c>
      <c r="CU18" s="36">
        <v>1.0155811113791764</v>
      </c>
      <c r="CV18" s="57"/>
    </row>
    <row r="19" spans="1:100" s="11" customFormat="1" ht="18" x14ac:dyDescent="0.25">
      <c r="A19" s="1" t="s">
        <v>21</v>
      </c>
      <c r="B19" s="27"/>
      <c r="C19" s="36">
        <v>0.18643663450928799</v>
      </c>
      <c r="D19" s="36">
        <v>0.18273326738499329</v>
      </c>
      <c r="E19" s="36">
        <v>0.18546401139241489</v>
      </c>
      <c r="F19" s="36">
        <v>0.18626818762634839</v>
      </c>
      <c r="G19" s="36">
        <v>0.18717764759343872</v>
      </c>
      <c r="H19" s="36">
        <v>0.18649341579971046</v>
      </c>
      <c r="I19" s="36">
        <v>0.18914033811007983</v>
      </c>
      <c r="J19" s="36">
        <v>0.18521259219393174</v>
      </c>
      <c r="K19" s="36">
        <v>0.18933514109742175</v>
      </c>
      <c r="L19" s="36">
        <v>0.18378932822345614</v>
      </c>
      <c r="M19" s="36">
        <v>0.18620639370278724</v>
      </c>
      <c r="N19" s="61"/>
      <c r="O19" s="36">
        <v>0.16015313389223026</v>
      </c>
      <c r="P19" s="36">
        <v>0.16080753209475152</v>
      </c>
      <c r="Q19" s="36">
        <v>0.15842039191831639</v>
      </c>
      <c r="R19" s="36">
        <v>0.15709549243934745</v>
      </c>
      <c r="S19" s="36">
        <v>0.16084011045198421</v>
      </c>
      <c r="T19" s="36">
        <v>0.15916271169281043</v>
      </c>
      <c r="U19" s="36">
        <v>0.16033222961498239</v>
      </c>
      <c r="V19" s="36">
        <v>0.15953889871032464</v>
      </c>
      <c r="W19" s="61"/>
      <c r="X19" s="36">
        <v>0.18820470670357931</v>
      </c>
      <c r="Y19" s="36">
        <v>0.18300279322215415</v>
      </c>
      <c r="Z19" s="36">
        <v>0.19519261531191201</v>
      </c>
      <c r="AA19" s="36">
        <v>0.18925590170146636</v>
      </c>
      <c r="AB19" s="36">
        <v>0.19483334594308099</v>
      </c>
      <c r="AC19" s="36">
        <v>0.19344025265869119</v>
      </c>
      <c r="AD19" s="36">
        <v>0.20863758340800664</v>
      </c>
      <c r="AE19" s="36">
        <v>0.19316845895666795</v>
      </c>
      <c r="AF19" s="61"/>
      <c r="AG19" s="36">
        <v>0.1822100090023816</v>
      </c>
      <c r="AH19" s="36">
        <v>0.18076012814552569</v>
      </c>
      <c r="AI19" s="36">
        <v>0.17856921002796081</v>
      </c>
      <c r="AJ19" s="36">
        <v>0.18340470822276278</v>
      </c>
      <c r="AK19" s="36">
        <v>0.18123498212946426</v>
      </c>
      <c r="AL19" s="22"/>
      <c r="AM19" s="19">
        <v>0.29057198905167492</v>
      </c>
      <c r="AN19" s="36">
        <v>0.27865960899705661</v>
      </c>
      <c r="AO19" s="36">
        <v>0.30426229099306323</v>
      </c>
      <c r="AP19" s="36">
        <v>0.24052800938146096</v>
      </c>
      <c r="AQ19" s="36">
        <v>0.26524440723829923</v>
      </c>
      <c r="AR19" s="36">
        <v>0.28315212171936188</v>
      </c>
      <c r="AS19" s="36">
        <v>0.25403564268786383</v>
      </c>
      <c r="AT19" s="36">
        <v>0.2544262972316173</v>
      </c>
      <c r="AU19" s="36">
        <v>0.22740553753565587</v>
      </c>
      <c r="AV19" s="36">
        <v>0.25587119700358435</v>
      </c>
      <c r="AW19" s="36">
        <v>0.26877369904645149</v>
      </c>
      <c r="AX19" s="5">
        <v>0.26563606590193084</v>
      </c>
      <c r="AY19" s="57"/>
      <c r="AZ19" s="36">
        <v>0.17729427657114713</v>
      </c>
      <c r="BA19" s="36">
        <v>0.17223235347695107</v>
      </c>
      <c r="BB19" s="36">
        <v>0.17005879888203695</v>
      </c>
      <c r="BC19" s="36">
        <v>0.17097520956768938</v>
      </c>
      <c r="BD19" s="36">
        <v>0.18361002439819235</v>
      </c>
      <c r="BE19" s="36">
        <v>0.1748231110231433</v>
      </c>
      <c r="BF19" s="22"/>
      <c r="BG19" s="36">
        <v>0.2440291965527675</v>
      </c>
      <c r="BH19" s="36">
        <v>0.24657198244042103</v>
      </c>
      <c r="BI19" s="36">
        <v>0.26256637276415878</v>
      </c>
      <c r="BJ19" s="36">
        <v>0.27257436283721825</v>
      </c>
      <c r="BK19" s="36">
        <v>0.22210261691617406</v>
      </c>
      <c r="BL19" s="36">
        <v>0.2283006018295029</v>
      </c>
      <c r="BM19" s="36">
        <v>0.27326354163688649</v>
      </c>
      <c r="BN19" s="36">
        <v>0.27858919317295883</v>
      </c>
      <c r="BO19" s="36">
        <v>0.24399009705508068</v>
      </c>
      <c r="BP19" s="36">
        <v>0.25239562798907761</v>
      </c>
      <c r="BQ19" s="57"/>
      <c r="BR19" s="19">
        <v>0.23273378645682441</v>
      </c>
      <c r="BS19" s="19">
        <v>0.23964535247320201</v>
      </c>
      <c r="BT19" s="19">
        <v>0.23821233799447072</v>
      </c>
      <c r="BU19" s="19">
        <v>0.24068008529410401</v>
      </c>
      <c r="BV19" s="19">
        <v>0.24652102377854604</v>
      </c>
      <c r="BW19" s="19">
        <v>0.23921333638704681</v>
      </c>
      <c r="BX19" s="19">
        <v>0.2549832217640628</v>
      </c>
      <c r="BY19" s="19">
        <v>0.24786323410827257</v>
      </c>
      <c r="BZ19" s="19">
        <v>0.27252328601396525</v>
      </c>
      <c r="CA19" s="19">
        <v>0.24580501096053373</v>
      </c>
      <c r="CB19" s="63"/>
      <c r="CC19" s="19">
        <v>0.2569746088281249</v>
      </c>
      <c r="CD19" s="19">
        <v>0.25861952703496033</v>
      </c>
      <c r="CE19" s="19">
        <v>0.26617075822808978</v>
      </c>
      <c r="CF19" s="19">
        <v>0.26057483408548554</v>
      </c>
      <c r="CG19" s="61"/>
      <c r="CH19" s="203">
        <v>0.32161112420411919</v>
      </c>
      <c r="CI19" s="80">
        <v>0.30559881653437182</v>
      </c>
      <c r="CJ19" s="80">
        <v>0.28999679596140465</v>
      </c>
      <c r="CK19" s="80">
        <v>0.30819082125447883</v>
      </c>
      <c r="CL19" s="80">
        <v>0.28183409581759356</v>
      </c>
      <c r="CM19" s="35">
        <v>0.18885764667657196</v>
      </c>
      <c r="CN19" s="35">
        <v>0.19383002120973691</v>
      </c>
      <c r="CO19" s="35">
        <v>0.19221286728082981</v>
      </c>
      <c r="CP19" s="35">
        <v>0.19169516551558349</v>
      </c>
      <c r="CQ19" s="35">
        <v>0.19311082470784902</v>
      </c>
      <c r="CR19" s="35">
        <v>0.1912672175516611</v>
      </c>
      <c r="CS19" s="35">
        <v>0.19671334343339741</v>
      </c>
      <c r="CT19" s="35">
        <v>0.19084034807705746</v>
      </c>
      <c r="CU19" s="36">
        <v>0.19231541326994822</v>
      </c>
      <c r="CV19" s="57"/>
    </row>
    <row r="20" spans="1:100" s="11" customFormat="1" x14ac:dyDescent="0.25">
      <c r="A20" s="1" t="s">
        <v>22</v>
      </c>
      <c r="B20" s="27"/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5">
        <v>0</v>
      </c>
      <c r="N20" s="61"/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61"/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61"/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22"/>
      <c r="AM20" s="19">
        <v>3.5706360172324397E-3</v>
      </c>
      <c r="AN20" s="36">
        <v>2.5518956764869682E-3</v>
      </c>
      <c r="AO20" s="36">
        <v>4.6685373544686614E-3</v>
      </c>
      <c r="AP20" s="36">
        <v>3.1033900501779431E-3</v>
      </c>
      <c r="AQ20" s="36">
        <v>4.0671298986281702E-3</v>
      </c>
      <c r="AR20" s="36">
        <v>4.3799777422634046E-3</v>
      </c>
      <c r="AS20" s="36">
        <v>3.2470740783885677E-3</v>
      </c>
      <c r="AT20" s="36">
        <v>3.1839030915938667E-3</v>
      </c>
      <c r="AU20" s="36">
        <v>2.8027837781824222E-3</v>
      </c>
      <c r="AV20" s="36">
        <v>4.1884109734572498E-3</v>
      </c>
      <c r="AW20" s="36">
        <v>4.1003627502620909E-3</v>
      </c>
      <c r="AX20" s="38">
        <v>3.6236611502543756E-3</v>
      </c>
      <c r="AY20" s="57"/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22"/>
      <c r="BG20" s="36">
        <v>1.6170402227087667E-3</v>
      </c>
      <c r="BH20" s="36">
        <v>1.9501700804473916E-3</v>
      </c>
      <c r="BI20" s="36">
        <v>3.4932245340383306E-3</v>
      </c>
      <c r="BJ20" s="36">
        <v>3.1165079631461021E-3</v>
      </c>
      <c r="BK20" s="36">
        <v>3.7408672224762169E-3</v>
      </c>
      <c r="BL20" s="36">
        <v>2.4061187568698208E-3</v>
      </c>
      <c r="BM20" s="36">
        <v>3.7224342952733224E-3</v>
      </c>
      <c r="BN20" s="36">
        <v>3.6624805512036245E-3</v>
      </c>
      <c r="BO20" s="36">
        <v>3.51897189394575E-3</v>
      </c>
      <c r="BP20" s="36">
        <v>3.024345446032378E-3</v>
      </c>
      <c r="BQ20" s="57"/>
      <c r="BR20" s="19">
        <v>3.0073686821938182E-3</v>
      </c>
      <c r="BS20" s="19">
        <v>3.0479143802591437E-3</v>
      </c>
      <c r="BT20" s="19">
        <v>2.1399165870154436E-3</v>
      </c>
      <c r="BU20" s="19">
        <v>3.4756172526834335E-3</v>
      </c>
      <c r="BV20" s="19">
        <v>3.4324115370126507E-3</v>
      </c>
      <c r="BW20" s="19">
        <v>2.8971414787086684E-3</v>
      </c>
      <c r="BX20" s="19">
        <v>3.4566757078942421E-3</v>
      </c>
      <c r="BY20" s="19">
        <v>3.4435032794313076E-3</v>
      </c>
      <c r="BZ20" s="19">
        <v>2.6688648346508579E-3</v>
      </c>
      <c r="CA20" s="19">
        <v>3.0628502529419779E-3</v>
      </c>
      <c r="CB20" s="63"/>
      <c r="CC20" s="19">
        <v>3.701555821218686E-3</v>
      </c>
      <c r="CD20" s="19">
        <v>2.5919389691690751E-3</v>
      </c>
      <c r="CE20" s="19">
        <v>3.1073775674032591E-3</v>
      </c>
      <c r="CF20" s="19">
        <v>3.1325559305892111E-3</v>
      </c>
      <c r="CG20" s="61"/>
      <c r="CH20" s="203">
        <v>3.9517434892858434E-3</v>
      </c>
      <c r="CI20" s="80">
        <v>4.3712029958445173E-3</v>
      </c>
      <c r="CJ20" s="80">
        <v>4.2604526375475274E-3</v>
      </c>
      <c r="CK20" s="80">
        <v>4.0693339376504526E-3</v>
      </c>
      <c r="CL20" s="80">
        <v>5.5370537194741045E-3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6">
        <v>0</v>
      </c>
      <c r="CV20" s="57"/>
    </row>
    <row r="21" spans="1:100" s="11" customFormat="1" x14ac:dyDescent="0.25">
      <c r="A21" s="1" t="s">
        <v>23</v>
      </c>
      <c r="B21" s="27"/>
      <c r="C21" s="36">
        <v>1.7871766803069191</v>
      </c>
      <c r="D21" s="36">
        <v>1.793587928142669</v>
      </c>
      <c r="E21" s="36">
        <v>1.7908711677092746</v>
      </c>
      <c r="F21" s="36">
        <v>1.7853172174845746</v>
      </c>
      <c r="G21" s="36">
        <v>1.7876292568486489</v>
      </c>
      <c r="H21" s="36">
        <v>1.7916787073005773</v>
      </c>
      <c r="I21" s="36">
        <v>1.7861569890454665</v>
      </c>
      <c r="J21" s="36">
        <v>1.7946876209868103</v>
      </c>
      <c r="K21" s="36">
        <v>1.7909655914868807</v>
      </c>
      <c r="L21" s="36">
        <v>1.7960355582481569</v>
      </c>
      <c r="M21" s="35">
        <v>1.7904036396498397</v>
      </c>
      <c r="N21" s="61"/>
      <c r="O21" s="36">
        <v>1.8150563274301621</v>
      </c>
      <c r="P21" s="36">
        <v>1.8118963538679587</v>
      </c>
      <c r="Q21" s="36">
        <v>1.8103838313967946</v>
      </c>
      <c r="R21" s="36">
        <v>1.8135375190433329</v>
      </c>
      <c r="S21" s="36">
        <v>1.8163895657072682</v>
      </c>
      <c r="T21" s="36">
        <v>1.8140826976629949</v>
      </c>
      <c r="U21" s="36">
        <v>1.8144608427749016</v>
      </c>
      <c r="V21" s="36">
        <v>1.8136859169680515</v>
      </c>
      <c r="W21" s="61"/>
      <c r="X21" s="36">
        <v>1.7910484242152789</v>
      </c>
      <c r="Y21" s="36">
        <v>1.7945185752955382</v>
      </c>
      <c r="Z21" s="36">
        <v>1.7898047437729117</v>
      </c>
      <c r="AA21" s="36">
        <v>1.7918577738142534</v>
      </c>
      <c r="AB21" s="36">
        <v>1.7868151664892864</v>
      </c>
      <c r="AC21" s="36">
        <v>1.7897408194197819</v>
      </c>
      <c r="AD21" s="36">
        <v>1.7649613104615083</v>
      </c>
      <c r="AE21" s="36">
        <v>1.7870209182773074</v>
      </c>
      <c r="AF21" s="61"/>
      <c r="AG21" s="36">
        <v>1.7969556168868357</v>
      </c>
      <c r="AH21" s="36">
        <v>1.7960867840369126</v>
      </c>
      <c r="AI21" s="36">
        <v>1.7966890411437704</v>
      </c>
      <c r="AJ21" s="36">
        <v>1.79258048998305</v>
      </c>
      <c r="AK21" s="36">
        <v>1.7955761947712843</v>
      </c>
      <c r="AL21" s="22"/>
      <c r="AM21" s="19">
        <v>1.6825014967003327</v>
      </c>
      <c r="AN21" s="36">
        <v>1.6948560215524968</v>
      </c>
      <c r="AO21" s="36">
        <v>1.671132302036541</v>
      </c>
      <c r="AP21" s="36">
        <v>1.7345329036291322</v>
      </c>
      <c r="AQ21" s="36">
        <v>1.7145434061212279</v>
      </c>
      <c r="AR21" s="36">
        <v>1.697827008998025</v>
      </c>
      <c r="AS21" s="36">
        <v>1.7202295280028079</v>
      </c>
      <c r="AT21" s="36">
        <v>1.7206418764704992</v>
      </c>
      <c r="AU21" s="36">
        <v>1.7532516438057124</v>
      </c>
      <c r="AV21" s="36">
        <v>1.7164792627422905</v>
      </c>
      <c r="AW21" s="36">
        <v>1.7062915553503344</v>
      </c>
      <c r="AX21" s="36">
        <v>1.7103045624225821</v>
      </c>
      <c r="AY21" s="57"/>
      <c r="AZ21" s="36">
        <v>1.8039693904937275</v>
      </c>
      <c r="BA21" s="36">
        <v>1.8080364329006389</v>
      </c>
      <c r="BB21" s="36">
        <v>1.8107618848097844</v>
      </c>
      <c r="BC21" s="36">
        <v>1.8079040992004509</v>
      </c>
      <c r="BD21" s="36">
        <v>1.7974610679610812</v>
      </c>
      <c r="BE21" s="36">
        <v>1.8056374062404887</v>
      </c>
      <c r="BF21" s="22"/>
      <c r="BG21" s="36">
        <v>1.7289165493427863</v>
      </c>
      <c r="BH21" s="36">
        <v>1.7299645111106114</v>
      </c>
      <c r="BI21" s="36">
        <v>1.7098922592183508</v>
      </c>
      <c r="BJ21" s="36">
        <v>1.7056169884425645</v>
      </c>
      <c r="BK21" s="36">
        <v>1.7587684937528931</v>
      </c>
      <c r="BL21" s="36">
        <v>1.7478071870680387</v>
      </c>
      <c r="BM21" s="36">
        <v>1.7019115849213913</v>
      </c>
      <c r="BN21" s="36">
        <v>1.7008638917772676</v>
      </c>
      <c r="BO21" s="36">
        <v>1.728266301638524</v>
      </c>
      <c r="BP21" s="36">
        <v>1.7236006906045416</v>
      </c>
      <c r="BQ21" s="57"/>
      <c r="BR21" s="19">
        <v>1.7474903936520616</v>
      </c>
      <c r="BS21" s="19">
        <v>1.737229556183955</v>
      </c>
      <c r="BT21" s="19">
        <v>1.7352813353816061</v>
      </c>
      <c r="BU21" s="19">
        <v>1.7261126829417361</v>
      </c>
      <c r="BV21" s="19">
        <v>1.728570361805337</v>
      </c>
      <c r="BW21" s="19">
        <v>1.7291283632517116</v>
      </c>
      <c r="BX21" s="19">
        <v>1.7112486773912448</v>
      </c>
      <c r="BY21" s="19">
        <v>1.7269018697959402</v>
      </c>
      <c r="BZ21" s="19">
        <v>1.7071185525352488</v>
      </c>
      <c r="CA21" s="19">
        <v>1.7277049211837365</v>
      </c>
      <c r="CB21" s="63"/>
      <c r="CC21" s="19">
        <v>1.7088747346487934</v>
      </c>
      <c r="CD21" s="19">
        <v>1.7031501786271994</v>
      </c>
      <c r="CE21" s="19">
        <v>1.7115862807109645</v>
      </c>
      <c r="CF21" s="19">
        <v>1.7078544332061052</v>
      </c>
      <c r="CG21" s="61"/>
      <c r="CH21" s="203">
        <v>1.6537006856118601</v>
      </c>
      <c r="CI21" s="80">
        <v>1.6706289233812777</v>
      </c>
      <c r="CJ21" s="80">
        <v>1.6827898474858456</v>
      </c>
      <c r="CK21" s="80">
        <v>1.6597636218955367</v>
      </c>
      <c r="CL21" s="80">
        <v>1.6903233626533765</v>
      </c>
      <c r="CM21" s="35">
        <v>1.7853971270756241</v>
      </c>
      <c r="CN21" s="35">
        <v>1.7787313689691462</v>
      </c>
      <c r="CO21" s="35">
        <v>1.7822820881957187</v>
      </c>
      <c r="CP21" s="35">
        <v>1.7886758540609424</v>
      </c>
      <c r="CQ21" s="35">
        <v>1.7813046989537487</v>
      </c>
      <c r="CR21" s="35">
        <v>1.7891635572980669</v>
      </c>
      <c r="CS21" s="35">
        <v>1.7819865586389732</v>
      </c>
      <c r="CT21" s="35">
        <v>1.7880783905208057</v>
      </c>
      <c r="CU21" s="36">
        <v>1.7844569550180149</v>
      </c>
      <c r="CV21" s="57"/>
    </row>
    <row r="22" spans="1:100" s="11" customFormat="1" x14ac:dyDescent="0.25">
      <c r="A22" s="1" t="s">
        <v>24</v>
      </c>
      <c r="B22" s="27"/>
      <c r="C22" s="36">
        <v>7.4733424612466902E-3</v>
      </c>
      <c r="D22" s="36">
        <v>7.9673865370548397E-3</v>
      </c>
      <c r="E22" s="36">
        <v>8.289595771222907E-3</v>
      </c>
      <c r="F22" s="36">
        <v>7.7428876006272783E-3</v>
      </c>
      <c r="G22" s="36">
        <v>6.4176986260376656E-3</v>
      </c>
      <c r="H22" s="36">
        <v>8.6479217454755314E-3</v>
      </c>
      <c r="I22" s="36">
        <v>7.4696678555354317E-3</v>
      </c>
      <c r="J22" s="36">
        <v>6.6539665855983917E-3</v>
      </c>
      <c r="K22" s="36">
        <v>7.9627753044585886E-3</v>
      </c>
      <c r="L22" s="36">
        <v>6.825317849235752E-3</v>
      </c>
      <c r="M22" s="35">
        <v>7.5471231078656185E-3</v>
      </c>
      <c r="N22" s="61"/>
      <c r="O22" s="36">
        <v>8.0070551029627797E-3</v>
      </c>
      <c r="P22" s="36">
        <v>8.0590492865198066E-3</v>
      </c>
      <c r="Q22" s="36">
        <v>7.6283962609919971E-3</v>
      </c>
      <c r="R22" s="36">
        <v>8.4885819039584968E-3</v>
      </c>
      <c r="S22" s="36">
        <v>7.8696916951945858E-3</v>
      </c>
      <c r="T22" s="36">
        <v>8.7572674458196963E-3</v>
      </c>
      <c r="U22" s="36">
        <v>7.8110905843850366E-3</v>
      </c>
      <c r="V22" s="36">
        <v>8.0900085802488291E-3</v>
      </c>
      <c r="W22" s="61"/>
      <c r="X22" s="36">
        <v>9.2271581333868008E-3</v>
      </c>
      <c r="Y22" s="36">
        <v>6.7114450240088304E-3</v>
      </c>
      <c r="Z22" s="36">
        <v>6.7694857197818648E-3</v>
      </c>
      <c r="AA22" s="36">
        <v>7.0111546562254623E-3</v>
      </c>
      <c r="AB22" s="36">
        <v>8.3927298893619034E-3</v>
      </c>
      <c r="AC22" s="36">
        <v>7.7151150185880927E-3</v>
      </c>
      <c r="AD22" s="36">
        <v>9.655839510411577E-3</v>
      </c>
      <c r="AE22" s="36">
        <v>7.9233465535768193E-3</v>
      </c>
      <c r="AF22" s="61"/>
      <c r="AG22" s="36">
        <v>6.2826028158202074E-3</v>
      </c>
      <c r="AH22" s="36">
        <v>8.0560607387788006E-3</v>
      </c>
      <c r="AI22" s="36">
        <v>7.3250924332509959E-3</v>
      </c>
      <c r="AJ22" s="36">
        <v>8.533438137629891E-3</v>
      </c>
      <c r="AK22" s="36">
        <v>7.5509155831331902E-3</v>
      </c>
      <c r="AL22" s="22"/>
      <c r="AM22" s="19">
        <v>6.0665809857653628E-3</v>
      </c>
      <c r="AN22" s="36">
        <v>6.1703335323139369E-3</v>
      </c>
      <c r="AO22" s="36">
        <v>5.0608887287681469E-3</v>
      </c>
      <c r="AP22" s="36">
        <v>7.05686401991524E-3</v>
      </c>
      <c r="AQ22" s="36">
        <v>6.0749654809470251E-3</v>
      </c>
      <c r="AR22" s="36">
        <v>6.6629826124116141E-3</v>
      </c>
      <c r="AS22" s="36">
        <v>8.9461722344537867E-3</v>
      </c>
      <c r="AT22" s="36">
        <v>8.0626652666873043E-3</v>
      </c>
      <c r="AU22" s="36">
        <v>5.4432328784745207E-3</v>
      </c>
      <c r="AV22" s="36">
        <v>8.5838800781619512E-3</v>
      </c>
      <c r="AW22" s="36">
        <v>7.8481018171028833E-3</v>
      </c>
      <c r="AX22" s="36">
        <v>6.9060892261526485E-3</v>
      </c>
      <c r="AY22" s="57"/>
      <c r="AZ22" s="36">
        <v>8.1895564515153795E-3</v>
      </c>
      <c r="BA22" s="36">
        <v>7.6567430141223644E-3</v>
      </c>
      <c r="BB22" s="36">
        <v>8.8918347026631893E-3</v>
      </c>
      <c r="BC22" s="36">
        <v>7.114368972258733E-3</v>
      </c>
      <c r="BD22" s="36">
        <v>6.6645798736764883E-3</v>
      </c>
      <c r="BE22" s="36">
        <v>7.7052836459649849E-3</v>
      </c>
      <c r="BF22" s="22"/>
      <c r="BG22" s="36">
        <v>7.6778722903573854E-3</v>
      </c>
      <c r="BH22" s="36">
        <v>1.0568029627102606E-2</v>
      </c>
      <c r="BI22" s="36">
        <v>9.167638019456489E-3</v>
      </c>
      <c r="BJ22" s="36">
        <v>6.9933382921355154E-3</v>
      </c>
      <c r="BK22" s="36">
        <v>9.5874539815449956E-3</v>
      </c>
      <c r="BL22" s="36">
        <v>8.6385238049361147E-3</v>
      </c>
      <c r="BM22" s="36">
        <v>8.4309389802604082E-3</v>
      </c>
      <c r="BN22" s="36">
        <v>7.2390231213005987E-3</v>
      </c>
      <c r="BO22" s="36">
        <v>9.5419274165793461E-3</v>
      </c>
      <c r="BP22" s="36">
        <v>8.651812545845388E-3</v>
      </c>
      <c r="BQ22" s="57"/>
      <c r="BR22" s="19">
        <v>8.7672867759858164E-3</v>
      </c>
      <c r="BS22" s="19">
        <v>1.0090066880232913E-2</v>
      </c>
      <c r="BT22" s="19">
        <v>9.6776654447690517E-3</v>
      </c>
      <c r="BU22" s="19">
        <v>8.7544206401768496E-3</v>
      </c>
      <c r="BV22" s="19">
        <v>8.7925699558980188E-3</v>
      </c>
      <c r="BW22" s="19">
        <v>1.037763084032851E-2</v>
      </c>
      <c r="BX22" s="19">
        <v>7.6389739697684212E-3</v>
      </c>
      <c r="BY22" s="19">
        <v>6.1363359312480437E-3</v>
      </c>
      <c r="BZ22" s="19">
        <v>7.2210531189277581E-3</v>
      </c>
      <c r="CA22" s="19">
        <v>8.6070565215481884E-3</v>
      </c>
      <c r="CB22" s="63"/>
      <c r="CC22" s="19">
        <v>7.030146182347514E-3</v>
      </c>
      <c r="CD22" s="19">
        <v>7.979564619501776E-3</v>
      </c>
      <c r="CE22" s="19">
        <v>7.0860049878671014E-3</v>
      </c>
      <c r="CF22" s="19">
        <v>7.3669714793916288E-3</v>
      </c>
      <c r="CG22" s="61"/>
      <c r="CH22" s="203">
        <v>5.7513538552593155E-3</v>
      </c>
      <c r="CI22" s="80">
        <v>3.7643725093553901E-3</v>
      </c>
      <c r="CJ22" s="80">
        <v>6.2710100498163356E-3</v>
      </c>
      <c r="CK22" s="80">
        <v>3.742930373813293E-3</v>
      </c>
      <c r="CL22" s="80">
        <v>5.9483518587272258E-3</v>
      </c>
      <c r="CM22" s="35">
        <v>6.9110038736036397E-3</v>
      </c>
      <c r="CN22" s="35">
        <v>5.6836632701348548E-3</v>
      </c>
      <c r="CO22" s="35">
        <v>9.2677588122730657E-3</v>
      </c>
      <c r="CP22" s="35">
        <v>6.9913277784194802E-3</v>
      </c>
      <c r="CQ22" s="35">
        <v>8.4032180645535054E-3</v>
      </c>
      <c r="CR22" s="35">
        <v>7.7384282517111653E-3</v>
      </c>
      <c r="CS22" s="35">
        <v>9.218853519436911E-3</v>
      </c>
      <c r="CT22" s="35">
        <v>6.929656237368559E-3</v>
      </c>
      <c r="CU22" s="36">
        <v>7.6465203328606006E-3</v>
      </c>
      <c r="CV22" s="61"/>
    </row>
    <row r="23" spans="1:100" s="11" customFormat="1" x14ac:dyDescent="0.25">
      <c r="A23" s="1" t="s">
        <v>25</v>
      </c>
      <c r="B23" s="27"/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5">
        <v>0</v>
      </c>
      <c r="N23" s="61"/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61"/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61"/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22"/>
      <c r="AM23" s="19">
        <v>4.6793754817553105E-3</v>
      </c>
      <c r="AN23" s="36">
        <v>4.5837889593968841E-3</v>
      </c>
      <c r="AO23" s="36">
        <v>9.0054443114958391E-3</v>
      </c>
      <c r="AP23" s="36">
        <v>2.8303936994122682E-3</v>
      </c>
      <c r="AQ23" s="36">
        <v>3.6973269466181189E-3</v>
      </c>
      <c r="AR23" s="36">
        <v>5.0019527196001421E-3</v>
      </c>
      <c r="AS23" s="36">
        <v>3.917766657959806E-3</v>
      </c>
      <c r="AT23" s="36">
        <v>2.7115143693487941E-3</v>
      </c>
      <c r="AU23" s="36">
        <v>1.8124616324531801E-3</v>
      </c>
      <c r="AV23" s="36">
        <v>3.3785098177362641E-3</v>
      </c>
      <c r="AW23" s="36">
        <v>3.9231939717787653E-3</v>
      </c>
      <c r="AX23" s="36">
        <v>4.135408937435762E-3</v>
      </c>
      <c r="AY23" s="57"/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22"/>
      <c r="BG23" s="36">
        <v>3.3100480395952536E-3</v>
      </c>
      <c r="BH23" s="36">
        <v>3.0564089875293105E-3</v>
      </c>
      <c r="BI23" s="36">
        <v>4.9002202659057404E-3</v>
      </c>
      <c r="BJ23" s="36">
        <v>4.5627223780834213E-3</v>
      </c>
      <c r="BK23" s="36">
        <v>1.4785781032132562E-3</v>
      </c>
      <c r="BL23" s="36">
        <v>2.6428307835693471E-3</v>
      </c>
      <c r="BM23" s="36">
        <v>3.3011068216152509E-3</v>
      </c>
      <c r="BN23" s="36">
        <v>4.2552582469920419E-3</v>
      </c>
      <c r="BO23" s="36">
        <v>3.5123756738783176E-3</v>
      </c>
      <c r="BP23" s="36">
        <v>3.4459583937478415E-3</v>
      </c>
      <c r="BQ23" s="57"/>
      <c r="BR23" s="19">
        <v>2.3407512413915021E-3</v>
      </c>
      <c r="BS23" s="19">
        <v>2.5432311311493505E-3</v>
      </c>
      <c r="BT23" s="19">
        <v>4.6092033948893609E-3</v>
      </c>
      <c r="BU23" s="19">
        <v>4.9320545821780965E-3</v>
      </c>
      <c r="BV23" s="19">
        <v>4.2341221260862524E-3</v>
      </c>
      <c r="BW23" s="19">
        <v>2.9368329794416379E-3</v>
      </c>
      <c r="BX23" s="19">
        <v>5.910302273586846E-3</v>
      </c>
      <c r="BY23" s="19">
        <v>5.0005800680984454E-3</v>
      </c>
      <c r="BZ23" s="19">
        <v>4.3668230452600333E-3</v>
      </c>
      <c r="CA23" s="19">
        <v>4.0944078327413277E-3</v>
      </c>
      <c r="CB23" s="63"/>
      <c r="CC23" s="19">
        <v>5.7191574126849937E-3</v>
      </c>
      <c r="CD23" s="19">
        <v>3.8070408166869041E-3</v>
      </c>
      <c r="CE23" s="19">
        <v>5.2135465754586585E-3</v>
      </c>
      <c r="CF23" s="19">
        <v>4.9104696412765967E-3</v>
      </c>
      <c r="CG23" s="61"/>
      <c r="CH23" s="203">
        <v>7.578741280790403E-3</v>
      </c>
      <c r="CI23" s="80">
        <v>6.0707280900303825E-3</v>
      </c>
      <c r="CJ23" s="80">
        <v>7.3824117447629685E-3</v>
      </c>
      <c r="CK23" s="80">
        <v>9.0003289961592438E-3</v>
      </c>
      <c r="CL23" s="80">
        <v>6.9491878413374345E-3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61"/>
    </row>
    <row r="24" spans="1:100" s="11" customForma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57"/>
      <c r="O24" s="22"/>
      <c r="P24" s="22"/>
      <c r="Q24" s="22"/>
      <c r="R24" s="22"/>
      <c r="S24" s="22"/>
      <c r="T24" s="22"/>
      <c r="U24" s="22"/>
      <c r="V24" s="22"/>
      <c r="W24" s="57"/>
      <c r="X24" s="22"/>
      <c r="Y24" s="22"/>
      <c r="Z24" s="22"/>
      <c r="AA24" s="22"/>
      <c r="AB24" s="22"/>
      <c r="AC24" s="22"/>
      <c r="AD24" s="22"/>
      <c r="AE24" s="22"/>
      <c r="AF24" s="57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7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57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63"/>
      <c r="CC24" s="22"/>
      <c r="CD24" s="22"/>
      <c r="CE24" s="22"/>
      <c r="CF24" s="22"/>
      <c r="CG24" s="57"/>
      <c r="CH24" s="204"/>
      <c r="CI24" s="204"/>
      <c r="CJ24" s="204"/>
      <c r="CK24" s="204"/>
      <c r="CL24" s="204"/>
      <c r="CM24" s="22"/>
      <c r="CN24" s="22"/>
      <c r="CO24" s="22"/>
      <c r="CP24" s="22"/>
      <c r="CQ24" s="22"/>
      <c r="CR24" s="22"/>
      <c r="CS24" s="22"/>
      <c r="CT24" s="22"/>
      <c r="CU24" s="22"/>
      <c r="CV24" s="57"/>
    </row>
    <row r="25" spans="1:100" s="11" customFormat="1" x14ac:dyDescent="0.25">
      <c r="A25" s="2" t="s">
        <v>26</v>
      </c>
      <c r="B25" s="24"/>
      <c r="C25" s="36">
        <f>SUM(C18:C23)</f>
        <v>3.0000000000000004</v>
      </c>
      <c r="D25" s="36">
        <f t="shared" ref="D25:BO25" si="12">SUM(D18:D23)</f>
        <v>2.9999999999999996</v>
      </c>
      <c r="E25" s="36">
        <f t="shared" si="12"/>
        <v>3</v>
      </c>
      <c r="F25" s="36">
        <f t="shared" si="12"/>
        <v>3</v>
      </c>
      <c r="G25" s="36">
        <f t="shared" si="12"/>
        <v>3</v>
      </c>
      <c r="H25" s="36">
        <f t="shared" si="12"/>
        <v>2.9999999999999991</v>
      </c>
      <c r="I25" s="36">
        <f t="shared" si="12"/>
        <v>3.0000000000000004</v>
      </c>
      <c r="J25" s="36">
        <f t="shared" si="12"/>
        <v>3</v>
      </c>
      <c r="K25" s="36">
        <f t="shared" si="12"/>
        <v>3</v>
      </c>
      <c r="L25" s="36">
        <f t="shared" si="12"/>
        <v>3</v>
      </c>
      <c r="M25" s="36">
        <f t="shared" si="12"/>
        <v>2.9999999999999996</v>
      </c>
      <c r="N25" s="61"/>
      <c r="O25" s="36">
        <f t="shared" si="12"/>
        <v>2.9999999999999996</v>
      </c>
      <c r="P25" s="36">
        <f t="shared" si="12"/>
        <v>3.0000000000000004</v>
      </c>
      <c r="Q25" s="36">
        <f t="shared" si="12"/>
        <v>2.9999999999999996</v>
      </c>
      <c r="R25" s="36">
        <f t="shared" si="12"/>
        <v>3</v>
      </c>
      <c r="S25" s="36">
        <f t="shared" si="12"/>
        <v>3.0000000000000004</v>
      </c>
      <c r="T25" s="36">
        <f t="shared" si="12"/>
        <v>2.9999999999999996</v>
      </c>
      <c r="U25" s="36">
        <f t="shared" si="12"/>
        <v>3.0000000000000004</v>
      </c>
      <c r="V25" s="36">
        <f t="shared" si="12"/>
        <v>3</v>
      </c>
      <c r="W25" s="61"/>
      <c r="X25" s="36">
        <f t="shared" si="12"/>
        <v>3</v>
      </c>
      <c r="Y25" s="36">
        <f t="shared" si="12"/>
        <v>2.9999999999999996</v>
      </c>
      <c r="Z25" s="36">
        <f t="shared" si="12"/>
        <v>3</v>
      </c>
      <c r="AA25" s="36">
        <f t="shared" si="12"/>
        <v>2.9999999999999996</v>
      </c>
      <c r="AB25" s="36">
        <f t="shared" si="12"/>
        <v>3</v>
      </c>
      <c r="AC25" s="36">
        <f t="shared" si="12"/>
        <v>3</v>
      </c>
      <c r="AD25" s="36">
        <f t="shared" si="12"/>
        <v>2.9999999999999996</v>
      </c>
      <c r="AE25" s="36">
        <f t="shared" si="12"/>
        <v>3</v>
      </c>
      <c r="AF25" s="61"/>
      <c r="AG25" s="36">
        <f t="shared" si="12"/>
        <v>3</v>
      </c>
      <c r="AH25" s="36">
        <f t="shared" si="12"/>
        <v>2.9999999999999996</v>
      </c>
      <c r="AI25" s="36">
        <f t="shared" si="12"/>
        <v>3</v>
      </c>
      <c r="AJ25" s="36">
        <f t="shared" si="12"/>
        <v>3</v>
      </c>
      <c r="AK25" s="36">
        <f t="shared" si="12"/>
        <v>2.9999999999999996</v>
      </c>
      <c r="AL25" s="36"/>
      <c r="AM25" s="36">
        <f t="shared" si="12"/>
        <v>3.0000000000000004</v>
      </c>
      <c r="AN25" s="36">
        <f t="shared" si="12"/>
        <v>3</v>
      </c>
      <c r="AO25" s="36">
        <f t="shared" si="12"/>
        <v>3</v>
      </c>
      <c r="AP25" s="36">
        <f t="shared" si="12"/>
        <v>2.9999999999999991</v>
      </c>
      <c r="AQ25" s="36">
        <f t="shared" si="12"/>
        <v>3</v>
      </c>
      <c r="AR25" s="36">
        <f t="shared" si="12"/>
        <v>3</v>
      </c>
      <c r="AS25" s="36">
        <f t="shared" si="12"/>
        <v>2.9999999999999996</v>
      </c>
      <c r="AT25" s="36">
        <f t="shared" si="12"/>
        <v>3.0000000000000004</v>
      </c>
      <c r="AU25" s="36">
        <f t="shared" si="12"/>
        <v>3</v>
      </c>
      <c r="AV25" s="36">
        <f t="shared" si="12"/>
        <v>3</v>
      </c>
      <c r="AW25" s="36">
        <f t="shared" si="12"/>
        <v>3</v>
      </c>
      <c r="AX25" s="36">
        <f t="shared" si="12"/>
        <v>3</v>
      </c>
      <c r="AY25" s="61">
        <f t="shared" si="12"/>
        <v>0</v>
      </c>
      <c r="AZ25" s="36">
        <f t="shared" si="12"/>
        <v>3.0000000000000004</v>
      </c>
      <c r="BA25" s="36">
        <f t="shared" si="12"/>
        <v>3.0000000000000004</v>
      </c>
      <c r="BB25" s="36">
        <f t="shared" si="12"/>
        <v>3</v>
      </c>
      <c r="BC25" s="36">
        <f t="shared" si="12"/>
        <v>3</v>
      </c>
      <c r="BD25" s="36">
        <f t="shared" si="12"/>
        <v>2.9999999999999996</v>
      </c>
      <c r="BE25" s="36">
        <f t="shared" si="12"/>
        <v>3</v>
      </c>
      <c r="BF25" s="36"/>
      <c r="BG25" s="36">
        <f t="shared" si="12"/>
        <v>3</v>
      </c>
      <c r="BH25" s="36">
        <f t="shared" si="12"/>
        <v>3</v>
      </c>
      <c r="BI25" s="36">
        <f t="shared" si="12"/>
        <v>2.9999999999999991</v>
      </c>
      <c r="BJ25" s="36">
        <f t="shared" si="12"/>
        <v>3.0000000000000004</v>
      </c>
      <c r="BK25" s="36">
        <f t="shared" si="12"/>
        <v>3</v>
      </c>
      <c r="BL25" s="36">
        <f t="shared" si="12"/>
        <v>3</v>
      </c>
      <c r="BM25" s="36">
        <f t="shared" si="12"/>
        <v>3</v>
      </c>
      <c r="BN25" s="36">
        <f t="shared" si="12"/>
        <v>3.0000000000000004</v>
      </c>
      <c r="BO25" s="36">
        <f t="shared" si="12"/>
        <v>3</v>
      </c>
      <c r="BP25" s="36">
        <f t="shared" ref="BP25:CU25" si="13">SUM(BP18:BP23)</f>
        <v>3.0000000000000004</v>
      </c>
      <c r="BQ25" s="61"/>
      <c r="BR25" s="36">
        <f t="shared" si="13"/>
        <v>3.0000000000000004</v>
      </c>
      <c r="BS25" s="36">
        <f t="shared" si="13"/>
        <v>3</v>
      </c>
      <c r="BT25" s="36">
        <f t="shared" si="13"/>
        <v>3</v>
      </c>
      <c r="BU25" s="36">
        <f t="shared" si="13"/>
        <v>3.0000000000000004</v>
      </c>
      <c r="BV25" s="36">
        <f t="shared" si="13"/>
        <v>3.0000000000000004</v>
      </c>
      <c r="BW25" s="36">
        <f t="shared" si="13"/>
        <v>3</v>
      </c>
      <c r="BX25" s="36">
        <f t="shared" si="13"/>
        <v>2.9999999999999996</v>
      </c>
      <c r="BY25" s="36">
        <f t="shared" si="13"/>
        <v>2.9999999999999996</v>
      </c>
      <c r="BZ25" s="36">
        <f t="shared" si="13"/>
        <v>3</v>
      </c>
      <c r="CA25" s="36">
        <f t="shared" si="13"/>
        <v>3</v>
      </c>
      <c r="CB25" s="61"/>
      <c r="CC25" s="36">
        <f t="shared" si="13"/>
        <v>3.0000000000000004</v>
      </c>
      <c r="CD25" s="36">
        <f t="shared" si="13"/>
        <v>2.9999999999999991</v>
      </c>
      <c r="CE25" s="36">
        <f t="shared" si="13"/>
        <v>3.0000000000000004</v>
      </c>
      <c r="CF25" s="36">
        <f t="shared" si="13"/>
        <v>3.0000000000000004</v>
      </c>
      <c r="CG25" s="61"/>
      <c r="CH25" s="205">
        <f t="shared" si="13"/>
        <v>3</v>
      </c>
      <c r="CI25" s="205">
        <f t="shared" si="13"/>
        <v>3</v>
      </c>
      <c r="CJ25" s="205">
        <f t="shared" si="13"/>
        <v>3</v>
      </c>
      <c r="CK25" s="205">
        <f t="shared" si="13"/>
        <v>3.0000000000000004</v>
      </c>
      <c r="CL25" s="205">
        <f t="shared" si="13"/>
        <v>3</v>
      </c>
      <c r="CM25" s="38">
        <f t="shared" si="13"/>
        <v>3.0000000000000004</v>
      </c>
      <c r="CN25" s="38">
        <f t="shared" si="13"/>
        <v>2.9999999999999996</v>
      </c>
      <c r="CO25" s="38">
        <f t="shared" si="13"/>
        <v>3</v>
      </c>
      <c r="CP25" s="38">
        <f t="shared" si="13"/>
        <v>2.9999999999999996</v>
      </c>
      <c r="CQ25" s="38">
        <f t="shared" si="13"/>
        <v>3</v>
      </c>
      <c r="CR25" s="38">
        <f t="shared" si="13"/>
        <v>3</v>
      </c>
      <c r="CS25" s="38">
        <f t="shared" si="13"/>
        <v>3.0000000000000004</v>
      </c>
      <c r="CT25" s="38">
        <f t="shared" si="13"/>
        <v>2.9999999999999996</v>
      </c>
      <c r="CU25" s="38">
        <f t="shared" si="13"/>
        <v>3</v>
      </c>
      <c r="CV25" s="57"/>
    </row>
    <row r="26" spans="1:100" s="11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9"/>
      <c r="N26" s="57"/>
      <c r="O26" s="22"/>
      <c r="P26" s="22"/>
      <c r="Q26" s="22"/>
      <c r="R26" s="22"/>
      <c r="S26" s="22"/>
      <c r="T26" s="22"/>
      <c r="U26" s="22"/>
      <c r="V26" s="39"/>
      <c r="W26" s="57"/>
      <c r="X26" s="22"/>
      <c r="Y26" s="22"/>
      <c r="Z26" s="22"/>
      <c r="AA26" s="22"/>
      <c r="AB26" s="22"/>
      <c r="AC26" s="22"/>
      <c r="AD26" s="22"/>
      <c r="AE26" s="39"/>
      <c r="AF26" s="57"/>
      <c r="AG26" s="22"/>
      <c r="AH26" s="22"/>
      <c r="AI26" s="22"/>
      <c r="AJ26" s="22"/>
      <c r="AK26" s="39"/>
      <c r="AL26" s="22"/>
      <c r="AM26" s="13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39"/>
      <c r="AY26" s="57"/>
      <c r="AZ26" s="22"/>
      <c r="BA26" s="22"/>
      <c r="BB26" s="22"/>
      <c r="BC26" s="22"/>
      <c r="BD26" s="22"/>
      <c r="BE26" s="39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39"/>
      <c r="BQ26" s="57"/>
      <c r="BR26" s="13"/>
      <c r="BS26" s="13"/>
      <c r="BT26" s="13"/>
      <c r="BU26" s="13"/>
      <c r="BV26" s="13"/>
      <c r="BW26" s="13"/>
      <c r="BX26" s="13"/>
      <c r="BY26" s="13"/>
      <c r="BZ26" s="13"/>
      <c r="CA26" s="15"/>
      <c r="CB26" s="63"/>
      <c r="CC26" s="13"/>
      <c r="CD26" s="13"/>
      <c r="CE26" s="13"/>
      <c r="CF26" s="15"/>
      <c r="CG26" s="63"/>
      <c r="CH26" s="79"/>
      <c r="CI26" s="79"/>
      <c r="CJ26" s="79"/>
      <c r="CK26" s="79"/>
      <c r="CL26" s="79"/>
      <c r="CM26" s="34"/>
      <c r="CN26" s="34"/>
      <c r="CO26" s="34"/>
      <c r="CP26" s="34"/>
      <c r="CQ26" s="34"/>
      <c r="CR26" s="34"/>
      <c r="CS26" s="34"/>
      <c r="CT26" s="34"/>
      <c r="CU26" s="38"/>
      <c r="CV26" s="69"/>
    </row>
    <row r="27" spans="1:100" s="11" customFormat="1" x14ac:dyDescent="0.25">
      <c r="A27" s="3" t="s">
        <v>27</v>
      </c>
      <c r="B27" s="23"/>
      <c r="C27" s="44">
        <v>90.553537863284532</v>
      </c>
      <c r="D27" s="44">
        <v>90.753867954332947</v>
      </c>
      <c r="E27" s="44">
        <v>90.615761265924817</v>
      </c>
      <c r="F27" s="44">
        <v>90.552365261809754</v>
      </c>
      <c r="G27" s="44">
        <v>90.52172406464625</v>
      </c>
      <c r="H27" s="44">
        <v>90.572437371757673</v>
      </c>
      <c r="I27" s="44">
        <v>90.424715534726886</v>
      </c>
      <c r="J27" s="44">
        <v>90.645357227555181</v>
      </c>
      <c r="K27" s="44">
        <v>90.439071299522354</v>
      </c>
      <c r="L27" s="44">
        <v>90.716889686592424</v>
      </c>
      <c r="M27" s="44">
        <v>91</v>
      </c>
      <c r="N27" s="62"/>
      <c r="O27" s="44">
        <v>91.891840484350013</v>
      </c>
      <c r="P27" s="44">
        <v>91.848369477090827</v>
      </c>
      <c r="Q27" s="44">
        <v>91.953471551804924</v>
      </c>
      <c r="R27" s="44">
        <v>92.028171073763218</v>
      </c>
      <c r="S27" s="44">
        <v>91.86538051743112</v>
      </c>
      <c r="T27" s="44">
        <v>91.93396265167182</v>
      </c>
      <c r="U27" s="44">
        <v>91.8810617751991</v>
      </c>
      <c r="V27" s="44">
        <v>92</v>
      </c>
      <c r="W27" s="62"/>
      <c r="X27" s="44">
        <v>90.491124972165338</v>
      </c>
      <c r="Y27" s="44">
        <v>90.745850025411912</v>
      </c>
      <c r="Z27" s="44">
        <v>90.166605793273959</v>
      </c>
      <c r="AA27" s="44">
        <v>90.446994332508481</v>
      </c>
      <c r="AB27" s="44">
        <v>90.168117871522369</v>
      </c>
      <c r="AC27" s="44">
        <v>90.245961128705403</v>
      </c>
      <c r="AD27" s="44">
        <v>89.428572135093589</v>
      </c>
      <c r="AE27" s="44">
        <v>90</v>
      </c>
      <c r="AF27" s="62"/>
      <c r="AG27" s="44">
        <v>90.793594703802682</v>
      </c>
      <c r="AH27" s="44">
        <v>90.856139287691903</v>
      </c>
      <c r="AI27" s="44">
        <v>90.959703121248424</v>
      </c>
      <c r="AJ27" s="44">
        <v>90.718315684282771</v>
      </c>
      <c r="AK27" s="44">
        <v>91</v>
      </c>
      <c r="AL27" s="12"/>
      <c r="AM27" s="20">
        <v>85.27312889509902</v>
      </c>
      <c r="AN27" s="44">
        <v>85.880040437305283</v>
      </c>
      <c r="AO27" s="44">
        <v>84.597391727876243</v>
      </c>
      <c r="AP27" s="44">
        <v>87.82174221579713</v>
      </c>
      <c r="AQ27" s="44">
        <v>86.602382060923873</v>
      </c>
      <c r="AR27" s="44">
        <v>85.706456098968502</v>
      </c>
      <c r="AS27" s="44">
        <v>87.132648315981157</v>
      </c>
      <c r="AT27" s="44">
        <v>87.118100498034238</v>
      </c>
      <c r="AU27" s="44">
        <v>88.518682603031323</v>
      </c>
      <c r="AV27" s="44">
        <v>87.027092688357641</v>
      </c>
      <c r="AW27" s="44">
        <v>86.391654734033636</v>
      </c>
      <c r="AX27" s="44">
        <v>87</v>
      </c>
      <c r="AY27" s="58"/>
      <c r="AZ27" s="44">
        <v>91.051454709518893</v>
      </c>
      <c r="BA27" s="44">
        <v>91.302576970270408</v>
      </c>
      <c r="BB27" s="44">
        <v>91.41473025387215</v>
      </c>
      <c r="BC27" s="44">
        <v>91.35999811559391</v>
      </c>
      <c r="BD27" s="44">
        <v>90.731780141240179</v>
      </c>
      <c r="BE27" s="44">
        <v>91</v>
      </c>
      <c r="BF27" s="12"/>
      <c r="BG27" s="44">
        <v>87.631226197657128</v>
      </c>
      <c r="BH27" s="44">
        <v>87.525047817486467</v>
      </c>
      <c r="BI27" s="44">
        <v>86.688371126939458</v>
      </c>
      <c r="BJ27" s="44">
        <v>86.221031516446715</v>
      </c>
      <c r="BK27" s="44">
        <v>88.787629052697127</v>
      </c>
      <c r="BL27" s="44">
        <v>88.446956025770717</v>
      </c>
      <c r="BM27" s="44">
        <v>86.16509807345308</v>
      </c>
      <c r="BN27" s="44">
        <v>85.925951198789647</v>
      </c>
      <c r="BO27" s="44">
        <v>87.628885513227573</v>
      </c>
      <c r="BP27" s="44">
        <v>87</v>
      </c>
      <c r="BQ27" s="58"/>
      <c r="BR27" s="20">
        <v>88.247099050975777</v>
      </c>
      <c r="BS27" s="20">
        <v>87.877566181666637</v>
      </c>
      <c r="BT27" s="20">
        <v>87.929409594358702</v>
      </c>
      <c r="BU27" s="20">
        <v>87.762814202841128</v>
      </c>
      <c r="BV27" s="20">
        <v>87.518500380392851</v>
      </c>
      <c r="BW27" s="20">
        <v>87.846960899576089</v>
      </c>
      <c r="BX27" s="20">
        <v>87.03188459745752</v>
      </c>
      <c r="BY27" s="20">
        <v>87.448470017105635</v>
      </c>
      <c r="BZ27" s="20">
        <v>86.233707496620454</v>
      </c>
      <c r="CA27" s="20">
        <v>88</v>
      </c>
      <c r="CB27" s="75"/>
      <c r="CC27" s="20">
        <v>86.928061924947698</v>
      </c>
      <c r="CD27" s="20">
        <v>86.817029221701233</v>
      </c>
      <c r="CE27" s="20">
        <v>86.541786832882465</v>
      </c>
      <c r="CF27" s="20">
        <v>87</v>
      </c>
      <c r="CG27" s="75"/>
      <c r="CH27" s="81">
        <v>83.718462948182307</v>
      </c>
      <c r="CI27" s="81">
        <v>84.536255090346231</v>
      </c>
      <c r="CJ27" s="81">
        <v>85.300143990499464</v>
      </c>
      <c r="CK27" s="81">
        <v>84.339534772910099</v>
      </c>
      <c r="CL27" s="81">
        <v>85.709351218025873</v>
      </c>
      <c r="CM27" s="10">
        <v>90.433977965385083</v>
      </c>
      <c r="CN27" s="10">
        <v>90.17368877973631</v>
      </c>
      <c r="CO27" s="10">
        <v>90.265213555106854</v>
      </c>
      <c r="CP27" s="10">
        <v>90.320239812609728</v>
      </c>
      <c r="CQ27" s="10">
        <v>90.219342261363465</v>
      </c>
      <c r="CR27" s="10">
        <v>90.342140710968593</v>
      </c>
      <c r="CS27" s="10">
        <v>90.058454886091027</v>
      </c>
      <c r="CT27" s="10">
        <v>90.356332255852266</v>
      </c>
      <c r="CU27" s="44">
        <v>90.253807106598998</v>
      </c>
      <c r="CV27" s="58"/>
    </row>
    <row r="28" spans="1:100" s="11" customFormat="1" ht="15.75" x14ac:dyDescent="0.25">
      <c r="A28" s="157" t="s">
        <v>241</v>
      </c>
      <c r="B28" s="22"/>
      <c r="AM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100" s="11" customFormat="1" ht="15.75" x14ac:dyDescent="0.25">
      <c r="A29" s="72" t="s">
        <v>42</v>
      </c>
      <c r="B29" s="22"/>
      <c r="AM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</row>
    <row r="30" spans="1:100" s="11" customFormat="1" ht="18.75" x14ac:dyDescent="0.25">
      <c r="A30" s="72" t="s">
        <v>204</v>
      </c>
      <c r="B30" s="26"/>
      <c r="AM30" s="40"/>
      <c r="AN30" s="40"/>
      <c r="AO30" s="40"/>
      <c r="AP30" s="40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</row>
    <row r="31" spans="1:100" s="11" customFormat="1" x14ac:dyDescent="0.25">
      <c r="A31" s="26"/>
      <c r="B31" s="26"/>
      <c r="AG31" s="37"/>
      <c r="AH31" s="37"/>
      <c r="AI31" s="24"/>
      <c r="AJ31" s="37"/>
      <c r="AK31" s="37"/>
      <c r="AL31" s="46"/>
      <c r="AM31" s="47"/>
      <c r="AN31" s="47"/>
      <c r="AO31" s="47"/>
      <c r="AP31" s="47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</row>
    <row r="32" spans="1:100" s="11" customFormat="1" x14ac:dyDescent="0.25">
      <c r="A32" s="26"/>
      <c r="B32" s="26"/>
      <c r="AG32" s="37"/>
      <c r="AH32" s="37"/>
      <c r="AI32" s="24"/>
      <c r="AJ32" s="37"/>
      <c r="AK32" s="37"/>
      <c r="AL32" s="45"/>
      <c r="AM32" s="48"/>
      <c r="AN32" s="48"/>
      <c r="AO32" s="48"/>
      <c r="AP32" s="48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</row>
    <row r="33" spans="1:91" s="11" customFormat="1" x14ac:dyDescent="0.25">
      <c r="A33" s="26"/>
      <c r="B33" s="26"/>
      <c r="AG33" s="37"/>
      <c r="AH33" s="48"/>
      <c r="AI33" s="45"/>
      <c r="AJ33" s="37"/>
      <c r="AK33" s="37"/>
      <c r="AL33" s="45"/>
      <c r="AM33" s="48"/>
      <c r="AN33" s="48"/>
      <c r="AO33" s="48"/>
      <c r="AP33" s="48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</row>
    <row r="34" spans="1:91" s="11" customFormat="1" x14ac:dyDescent="0.25">
      <c r="A34" s="26"/>
      <c r="B34" s="26"/>
      <c r="AG34" s="37"/>
      <c r="AH34" s="48"/>
      <c r="AI34" s="45"/>
      <c r="AJ34" s="37"/>
      <c r="AK34" s="37"/>
      <c r="AL34" s="45"/>
      <c r="AM34" s="48"/>
      <c r="AN34" s="48"/>
      <c r="AO34" s="48"/>
      <c r="AP34" s="48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</row>
    <row r="35" spans="1:91" s="11" customFormat="1" x14ac:dyDescent="0.25">
      <c r="A35" s="26"/>
      <c r="B35" s="26"/>
      <c r="AG35" s="37"/>
      <c r="AH35" s="48"/>
      <c r="AI35" s="45"/>
      <c r="AJ35" s="37"/>
      <c r="AK35" s="37"/>
      <c r="AL35" s="45"/>
      <c r="AM35" s="48"/>
      <c r="AN35" s="48"/>
      <c r="AO35" s="48"/>
      <c r="AP35" s="48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</row>
    <row r="36" spans="1:91" s="11" customFormat="1" x14ac:dyDescent="0.25">
      <c r="B36" s="22"/>
      <c r="AG36" s="37"/>
      <c r="AH36" s="48"/>
      <c r="AI36" s="45"/>
      <c r="AJ36" s="37"/>
      <c r="AK36" s="37"/>
      <c r="AL36" s="45"/>
      <c r="AM36" s="48"/>
      <c r="AN36" s="48"/>
      <c r="AO36" s="48"/>
      <c r="AP36" s="48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</row>
    <row r="37" spans="1:91" s="11" customFormat="1" x14ac:dyDescent="0.25">
      <c r="B37" s="22"/>
      <c r="AG37" s="37"/>
      <c r="AH37" s="48"/>
      <c r="AI37" s="45"/>
      <c r="AJ37" s="37"/>
      <c r="AK37" s="37"/>
      <c r="AL37" s="45"/>
      <c r="AM37" s="48"/>
      <c r="AN37" s="48"/>
      <c r="AO37" s="48"/>
      <c r="AP37" s="48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</row>
    <row r="38" spans="1:91" s="11" customFormat="1" x14ac:dyDescent="0.25">
      <c r="B38" s="22"/>
      <c r="AG38" s="37"/>
      <c r="AH38" s="48"/>
      <c r="AI38" s="45"/>
      <c r="AJ38" s="37"/>
      <c r="AK38" s="37"/>
      <c r="AL38" s="45"/>
      <c r="AM38" s="48"/>
      <c r="AN38" s="48"/>
      <c r="AO38" s="48"/>
      <c r="AP38" s="48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</row>
    <row r="39" spans="1:91" s="11" customFormat="1" x14ac:dyDescent="0.25">
      <c r="B39" s="22"/>
      <c r="AG39" s="37"/>
      <c r="AH39" s="48"/>
      <c r="AI39" s="45"/>
      <c r="AJ39" s="37"/>
      <c r="AK39" s="37"/>
      <c r="AL39" s="45"/>
      <c r="AM39" s="48"/>
      <c r="AN39" s="48"/>
      <c r="AO39" s="48"/>
      <c r="AP39" s="48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</row>
    <row r="40" spans="1:91" s="11" customFormat="1" x14ac:dyDescent="0.25">
      <c r="B40" s="22"/>
      <c r="AG40" s="37"/>
      <c r="AH40" s="48"/>
      <c r="AI40" s="45"/>
      <c r="AJ40" s="37"/>
      <c r="AK40" s="37"/>
      <c r="AL40" s="45"/>
      <c r="AM40" s="48"/>
      <c r="AN40" s="48"/>
      <c r="AO40" s="48"/>
      <c r="AP40" s="48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</row>
    <row r="41" spans="1:91" s="11" customFormat="1" x14ac:dyDescent="0.25">
      <c r="B41" s="22"/>
      <c r="AG41" s="37"/>
      <c r="AH41" s="48"/>
      <c r="AI41" s="45"/>
      <c r="AJ41" s="37"/>
      <c r="AK41" s="37"/>
      <c r="AL41" s="45"/>
      <c r="AM41" s="48"/>
      <c r="AN41" s="48"/>
      <c r="AO41" s="48"/>
      <c r="AP41" s="48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</row>
    <row r="42" spans="1:91" s="11" customFormat="1" x14ac:dyDescent="0.25">
      <c r="B42" s="22"/>
      <c r="AG42" s="37"/>
      <c r="AH42" s="48"/>
      <c r="AI42" s="45"/>
      <c r="AJ42" s="37"/>
      <c r="AK42" s="37"/>
      <c r="AL42" s="45"/>
      <c r="AM42" s="49"/>
      <c r="AN42" s="37"/>
      <c r="AO42" s="37"/>
      <c r="AP42" s="37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</row>
    <row r="43" spans="1:91" s="11" customFormat="1" x14ac:dyDescent="0.25">
      <c r="B43" s="22"/>
      <c r="AG43" s="37"/>
      <c r="AH43" s="37"/>
      <c r="AI43" s="45"/>
      <c r="AJ43" s="37"/>
      <c r="AK43" s="37"/>
      <c r="AL43" s="37"/>
      <c r="AM43" s="49"/>
      <c r="AN43" s="37"/>
      <c r="AO43" s="37"/>
      <c r="AP43" s="37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</row>
    <row r="44" spans="1:91" s="11" customFormat="1" x14ac:dyDescent="0.25">
      <c r="B44" s="22"/>
      <c r="AG44" s="37"/>
      <c r="AH44" s="37"/>
      <c r="AI44" s="45"/>
      <c r="AJ44" s="37"/>
      <c r="AK44" s="37"/>
      <c r="AL44" s="45"/>
      <c r="AM44" s="48"/>
      <c r="AN44" s="48"/>
      <c r="AO44" s="48"/>
      <c r="AP44" s="48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</row>
    <row r="45" spans="1:91" s="11" customFormat="1" x14ac:dyDescent="0.25">
      <c r="B45" s="22"/>
      <c r="AG45" s="37"/>
      <c r="AH45" s="48"/>
      <c r="AI45" s="45"/>
      <c r="AJ45" s="37"/>
      <c r="AK45" s="37"/>
      <c r="AL45" s="45"/>
      <c r="AM45" s="48"/>
      <c r="AN45" s="48"/>
      <c r="AO45" s="48"/>
      <c r="AP45" s="48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</row>
    <row r="46" spans="1:91" s="11" customFormat="1" x14ac:dyDescent="0.25">
      <c r="B46" s="22"/>
      <c r="AG46" s="37"/>
      <c r="AH46" s="48"/>
      <c r="AI46" s="45"/>
      <c r="AJ46" s="37"/>
      <c r="AK46" s="37"/>
      <c r="AL46" s="45"/>
      <c r="AM46" s="48"/>
      <c r="AN46" s="48"/>
      <c r="AO46" s="48"/>
      <c r="AP46" s="48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</row>
    <row r="47" spans="1:91" s="11" customFormat="1" x14ac:dyDescent="0.25">
      <c r="B47" s="22"/>
      <c r="AG47" s="37"/>
      <c r="AH47" s="48"/>
      <c r="AI47" s="45"/>
      <c r="AJ47" s="37"/>
      <c r="AK47" s="37"/>
      <c r="AL47" s="45"/>
      <c r="AM47" s="48"/>
      <c r="AN47" s="48"/>
      <c r="AO47" s="48"/>
      <c r="AP47" s="48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</row>
    <row r="48" spans="1:91" x14ac:dyDescent="0.25">
      <c r="AG48" s="50"/>
      <c r="AH48" s="48"/>
      <c r="AI48" s="45"/>
      <c r="AJ48" s="50"/>
      <c r="AK48" s="50"/>
      <c r="AL48" s="45"/>
      <c r="AM48" s="48"/>
      <c r="AN48" s="48"/>
      <c r="AO48" s="48"/>
      <c r="AP48" s="48"/>
    </row>
    <row r="49" spans="33:42" x14ac:dyDescent="0.25">
      <c r="AG49" s="50"/>
      <c r="AH49" s="48"/>
      <c r="AI49" s="45"/>
      <c r="AJ49" s="50"/>
      <c r="AK49" s="50"/>
      <c r="AL49" s="45"/>
      <c r="AM49" s="48"/>
      <c r="AN49" s="48"/>
      <c r="AO49" s="48"/>
      <c r="AP49" s="48"/>
    </row>
    <row r="50" spans="33:42" x14ac:dyDescent="0.25">
      <c r="AG50" s="50"/>
      <c r="AH50" s="48"/>
      <c r="AI50" s="45"/>
      <c r="AJ50" s="50"/>
      <c r="AK50" s="50"/>
      <c r="AL50" s="45"/>
      <c r="AM50" s="48"/>
      <c r="AN50" s="48"/>
      <c r="AO50" s="48"/>
      <c r="AP50" s="48"/>
    </row>
    <row r="51" spans="33:42" x14ac:dyDescent="0.25">
      <c r="AG51" s="50"/>
      <c r="AH51" s="48"/>
      <c r="AI51" s="45"/>
      <c r="AJ51" s="50"/>
      <c r="AK51" s="50"/>
      <c r="AL51" s="45"/>
      <c r="AM51" s="48"/>
      <c r="AN51" s="48"/>
      <c r="AO51" s="48"/>
      <c r="AP51" s="48"/>
    </row>
    <row r="52" spans="33:42" x14ac:dyDescent="0.25">
      <c r="AG52" s="50"/>
      <c r="AH52" s="48"/>
      <c r="AI52" s="45"/>
      <c r="AJ52" s="50"/>
      <c r="AK52" s="50"/>
      <c r="AL52" s="45"/>
      <c r="AM52" s="48"/>
      <c r="AN52" s="48"/>
      <c r="AO52" s="48"/>
      <c r="AP52" s="48"/>
    </row>
    <row r="53" spans="33:42" x14ac:dyDescent="0.25">
      <c r="AG53" s="50"/>
      <c r="AH53" s="48"/>
      <c r="AI53" s="45"/>
      <c r="AJ53" s="50"/>
      <c r="AK53" s="50"/>
      <c r="AL53" s="45"/>
      <c r="AM53" s="48"/>
      <c r="AN53" s="48"/>
      <c r="AO53" s="48"/>
      <c r="AP53" s="48"/>
    </row>
    <row r="54" spans="33:42" x14ac:dyDescent="0.25">
      <c r="AG54" s="50"/>
      <c r="AH54" s="48"/>
      <c r="AI54" s="45"/>
      <c r="AJ54" s="50"/>
      <c r="AK54" s="50"/>
      <c r="AL54" s="37"/>
      <c r="AM54" s="48"/>
      <c r="AN54" s="48"/>
      <c r="AO54" s="48"/>
      <c r="AP54" s="48"/>
    </row>
    <row r="55" spans="33:42" x14ac:dyDescent="0.25">
      <c r="AG55" s="50"/>
      <c r="AH55" s="48"/>
      <c r="AI55" s="45"/>
      <c r="AJ55" s="50"/>
      <c r="AK55" s="50"/>
      <c r="AL55" s="46"/>
      <c r="AM55" s="47"/>
      <c r="AN55" s="47"/>
      <c r="AO55" s="47"/>
      <c r="AP55" s="47"/>
    </row>
    <row r="56" spans="33:42" x14ac:dyDescent="0.25">
      <c r="AG56" s="50"/>
      <c r="AH56" s="48"/>
      <c r="AI56" s="45"/>
      <c r="AJ56" s="50"/>
      <c r="AK56" s="50"/>
      <c r="AL56" s="46"/>
      <c r="AM56" s="47"/>
      <c r="AN56" s="47"/>
      <c r="AO56" s="47"/>
      <c r="AP56" s="47"/>
    </row>
    <row r="57" spans="33:42" x14ac:dyDescent="0.25">
      <c r="AG57" s="50"/>
      <c r="AH57" s="48"/>
      <c r="AI57" s="45"/>
      <c r="AJ57" s="50"/>
      <c r="AK57" s="50"/>
      <c r="AL57" s="46"/>
      <c r="AM57" s="47"/>
      <c r="AN57" s="47"/>
      <c r="AO57" s="47"/>
      <c r="AP57" s="47"/>
    </row>
    <row r="58" spans="33:42" x14ac:dyDescent="0.25">
      <c r="AG58" s="50"/>
      <c r="AH58" s="48"/>
      <c r="AI58" s="45"/>
      <c r="AJ58" s="50"/>
      <c r="AK58" s="50"/>
      <c r="AL58" s="46"/>
      <c r="AM58" s="47"/>
      <c r="AN58" s="47"/>
      <c r="AO58" s="47"/>
      <c r="AP58" s="47"/>
    </row>
    <row r="59" spans="33:42" x14ac:dyDescent="0.25">
      <c r="AG59" s="50"/>
      <c r="AH59" s="48"/>
      <c r="AI59" s="45"/>
      <c r="AJ59" s="50"/>
      <c r="AK59" s="50"/>
      <c r="AL59" s="46"/>
      <c r="AM59" s="47"/>
      <c r="AN59" s="47"/>
      <c r="AO59" s="47"/>
      <c r="AP59" s="47"/>
    </row>
    <row r="60" spans="33:42" x14ac:dyDescent="0.25">
      <c r="AG60" s="50"/>
      <c r="AH60" s="48"/>
      <c r="AI60" s="45"/>
      <c r="AJ60" s="50"/>
      <c r="AK60" s="50"/>
      <c r="AL60" s="46"/>
      <c r="AM60" s="47"/>
      <c r="AN60" s="47"/>
      <c r="AO60" s="47"/>
      <c r="AP60" s="47"/>
    </row>
    <row r="61" spans="33:42" x14ac:dyDescent="0.25">
      <c r="AG61" s="50"/>
      <c r="AH61" s="48"/>
      <c r="AI61" s="45"/>
      <c r="AJ61" s="50"/>
      <c r="AK61" s="50"/>
      <c r="AL61" s="46"/>
      <c r="AM61" s="47"/>
      <c r="AN61" s="47"/>
      <c r="AO61" s="47"/>
      <c r="AP61" s="47"/>
    </row>
    <row r="62" spans="33:42" x14ac:dyDescent="0.25">
      <c r="AG62" s="50"/>
      <c r="AH62" s="48"/>
      <c r="AI62" s="45"/>
      <c r="AJ62" s="50"/>
      <c r="AK62" s="50"/>
      <c r="AL62" s="46"/>
      <c r="AM62" s="47"/>
      <c r="AN62" s="47"/>
      <c r="AO62" s="47"/>
      <c r="AP62" s="47"/>
    </row>
    <row r="63" spans="33:42" x14ac:dyDescent="0.25">
      <c r="AG63" s="50"/>
      <c r="AH63" s="48"/>
      <c r="AI63" s="45"/>
      <c r="AJ63" s="50"/>
      <c r="AK63" s="50"/>
      <c r="AL63" s="46"/>
      <c r="AM63" s="47"/>
      <c r="AN63" s="47"/>
      <c r="AO63" s="47"/>
      <c r="AP63" s="47"/>
    </row>
    <row r="64" spans="33:42" x14ac:dyDescent="0.25">
      <c r="AG64" s="50"/>
      <c r="AH64" s="48"/>
      <c r="AI64" s="45"/>
      <c r="AJ64" s="50"/>
      <c r="AK64" s="50"/>
      <c r="AL64" s="46"/>
      <c r="AM64" s="47"/>
      <c r="AN64" s="47"/>
      <c r="AO64" s="47"/>
      <c r="AP64" s="47"/>
    </row>
    <row r="65" spans="33:42" x14ac:dyDescent="0.25">
      <c r="AG65" s="50"/>
      <c r="AH65" s="48"/>
      <c r="AI65" s="45"/>
      <c r="AJ65" s="50"/>
      <c r="AK65" s="50"/>
      <c r="AL65" s="49"/>
      <c r="AM65" s="47"/>
      <c r="AN65" s="47"/>
      <c r="AO65" s="47"/>
      <c r="AP65" s="47"/>
    </row>
    <row r="66" spans="33:42" x14ac:dyDescent="0.25">
      <c r="AG66" s="50"/>
      <c r="AH66" s="48"/>
      <c r="AI66" s="45"/>
      <c r="AJ66" s="50"/>
      <c r="AK66" s="50"/>
      <c r="AL66" s="46"/>
      <c r="AM66" s="47"/>
      <c r="AN66" s="47"/>
      <c r="AO66" s="47"/>
      <c r="AP66" s="47"/>
    </row>
    <row r="67" spans="33:42" x14ac:dyDescent="0.25">
      <c r="AG67" s="50"/>
      <c r="AH67" s="48"/>
      <c r="AI67" s="45"/>
      <c r="AJ67" s="50"/>
      <c r="AK67" s="50"/>
      <c r="AL67" s="46"/>
      <c r="AM67" s="47"/>
      <c r="AN67" s="47"/>
      <c r="AO67" s="47"/>
      <c r="AP67" s="47"/>
    </row>
    <row r="68" spans="33:42" x14ac:dyDescent="0.25">
      <c r="AG68" s="50"/>
      <c r="AH68" s="50"/>
      <c r="AI68" s="50"/>
      <c r="AJ68" s="50"/>
      <c r="AK68" s="50"/>
      <c r="AL68" s="46"/>
      <c r="AM68" s="47"/>
      <c r="AN68" s="47"/>
      <c r="AO68" s="47"/>
      <c r="AP68" s="47"/>
    </row>
    <row r="69" spans="33:42" x14ac:dyDescent="0.25">
      <c r="AG69" s="50"/>
      <c r="AH69" s="48"/>
      <c r="AI69" s="45"/>
      <c r="AJ69" s="50"/>
      <c r="AK69" s="50"/>
      <c r="AL69" s="46"/>
      <c r="AM69" s="47"/>
      <c r="AN69" s="47"/>
      <c r="AO69" s="47"/>
      <c r="AP69" s="47"/>
    </row>
    <row r="70" spans="33:42" x14ac:dyDescent="0.25">
      <c r="AG70" s="50"/>
      <c r="AH70" s="48"/>
      <c r="AI70" s="45"/>
      <c r="AJ70" s="50"/>
      <c r="AK70" s="50"/>
      <c r="AL70" s="49"/>
      <c r="AM70" s="47"/>
      <c r="AN70" s="47"/>
      <c r="AO70" s="47"/>
      <c r="AP70" s="47"/>
    </row>
    <row r="71" spans="33:42" x14ac:dyDescent="0.25">
      <c r="AG71" s="50"/>
      <c r="AH71" s="48"/>
      <c r="AI71" s="45"/>
      <c r="AJ71" s="50"/>
      <c r="AK71" s="50"/>
      <c r="AL71" s="46"/>
      <c r="AM71" s="47"/>
      <c r="AN71" s="47"/>
      <c r="AO71" s="47"/>
      <c r="AP71" s="47"/>
    </row>
    <row r="72" spans="33:42" x14ac:dyDescent="0.25">
      <c r="AG72" s="50"/>
      <c r="AH72" s="48"/>
      <c r="AI72" s="45"/>
      <c r="AJ72" s="50"/>
      <c r="AK72" s="50"/>
      <c r="AL72" s="46"/>
      <c r="AM72" s="47"/>
      <c r="AN72" s="47"/>
      <c r="AO72" s="47"/>
      <c r="AP72" s="47"/>
    </row>
    <row r="73" spans="33:42" x14ac:dyDescent="0.25">
      <c r="AG73" s="50"/>
      <c r="AH73" s="48"/>
      <c r="AI73" s="45"/>
      <c r="AJ73" s="50"/>
      <c r="AK73" s="50"/>
      <c r="AL73" s="46"/>
      <c r="AM73" s="47"/>
      <c r="AN73" s="47"/>
      <c r="AO73" s="47"/>
      <c r="AP73" s="47"/>
    </row>
    <row r="74" spans="33:42" x14ac:dyDescent="0.25">
      <c r="AG74" s="50"/>
      <c r="AH74" s="48"/>
      <c r="AI74" s="45"/>
      <c r="AJ74" s="50"/>
      <c r="AK74" s="50"/>
      <c r="AL74" s="46"/>
      <c r="AM74" s="47"/>
      <c r="AN74" s="47"/>
      <c r="AO74" s="47"/>
      <c r="AP74" s="47"/>
    </row>
    <row r="75" spans="33:42" x14ac:dyDescent="0.25">
      <c r="AG75" s="50"/>
      <c r="AH75" s="50"/>
      <c r="AI75" s="50"/>
      <c r="AJ75" s="50"/>
      <c r="AK75" s="50"/>
      <c r="AL75" s="46"/>
      <c r="AM75" s="47"/>
      <c r="AN75" s="47"/>
      <c r="AO75" s="47"/>
      <c r="AP75" s="47"/>
    </row>
    <row r="76" spans="33:42" x14ac:dyDescent="0.25">
      <c r="AG76" s="50"/>
      <c r="AH76" s="50"/>
      <c r="AI76" s="50"/>
      <c r="AJ76" s="50"/>
      <c r="AK76" s="50"/>
      <c r="AL76" s="46"/>
      <c r="AM76" s="47"/>
      <c r="AN76" s="47"/>
      <c r="AO76" s="47"/>
      <c r="AP76" s="47"/>
    </row>
    <row r="77" spans="33:42" x14ac:dyDescent="0.25">
      <c r="AG77" s="50"/>
      <c r="AH77" s="50"/>
      <c r="AI77" s="50"/>
      <c r="AJ77" s="50"/>
      <c r="AK77" s="50"/>
      <c r="AL77" s="50"/>
      <c r="AM77" s="51"/>
      <c r="AN77" s="50"/>
      <c r="AO77" s="50"/>
      <c r="AP77" s="50"/>
    </row>
    <row r="78" spans="33:42" x14ac:dyDescent="0.25">
      <c r="AG78" s="50"/>
      <c r="AH78" s="52"/>
      <c r="AI78" s="53"/>
      <c r="AJ78" s="50"/>
      <c r="AK78" s="50"/>
      <c r="AL78" s="50"/>
      <c r="AM78" s="51"/>
      <c r="AN78" s="50"/>
      <c r="AO78" s="50"/>
      <c r="AP78" s="50"/>
    </row>
    <row r="79" spans="33:42" x14ac:dyDescent="0.25">
      <c r="AG79" s="50"/>
      <c r="AH79" s="52"/>
      <c r="AI79" s="53"/>
      <c r="AJ79" s="50"/>
      <c r="AK79" s="50"/>
      <c r="AL79" s="50"/>
      <c r="AM79" s="51"/>
      <c r="AN79" s="50"/>
      <c r="AO79" s="50"/>
      <c r="AP79" s="50"/>
    </row>
    <row r="80" spans="33:42" x14ac:dyDescent="0.25">
      <c r="AG80" s="50"/>
      <c r="AH80" s="52"/>
      <c r="AI80" s="53"/>
      <c r="AJ80" s="50"/>
      <c r="AK80" s="50"/>
      <c r="AL80" s="50"/>
      <c r="AM80" s="51"/>
      <c r="AN80" s="50"/>
      <c r="AO80" s="50"/>
      <c r="AP80" s="50"/>
    </row>
    <row r="81" spans="33:42" x14ac:dyDescent="0.25">
      <c r="AG81" s="50"/>
      <c r="AH81" s="52"/>
      <c r="AI81" s="53"/>
      <c r="AJ81" s="50"/>
      <c r="AK81" s="50"/>
      <c r="AL81" s="50"/>
      <c r="AM81" s="51"/>
      <c r="AN81" s="50"/>
      <c r="AO81" s="50"/>
      <c r="AP81" s="50"/>
    </row>
    <row r="82" spans="33:42" x14ac:dyDescent="0.25">
      <c r="AG82" s="50"/>
      <c r="AH82" s="52"/>
      <c r="AI82" s="53"/>
      <c r="AJ82" s="50"/>
      <c r="AK82" s="50"/>
      <c r="AL82" s="50"/>
      <c r="AM82" s="51"/>
      <c r="AN82" s="50"/>
      <c r="AO82" s="50"/>
      <c r="AP82" s="50"/>
    </row>
    <row r="83" spans="33:42" x14ac:dyDescent="0.25">
      <c r="AG83" s="50"/>
      <c r="AH83" s="52"/>
      <c r="AI83" s="53"/>
      <c r="AJ83" s="50"/>
      <c r="AK83" s="50"/>
      <c r="AL83" s="50"/>
      <c r="AM83" s="51"/>
      <c r="AN83" s="50"/>
      <c r="AO83" s="50"/>
      <c r="AP83" s="50"/>
    </row>
    <row r="84" spans="33:42" x14ac:dyDescent="0.25">
      <c r="AG84" s="50"/>
      <c r="AH84" s="52"/>
      <c r="AI84" s="53"/>
      <c r="AJ84" s="50"/>
      <c r="AK84" s="50"/>
      <c r="AL84" s="50"/>
      <c r="AM84" s="51"/>
      <c r="AN84" s="50"/>
      <c r="AO84" s="50"/>
      <c r="AP84" s="50"/>
    </row>
    <row r="85" spans="33:42" x14ac:dyDescent="0.25">
      <c r="AG85" s="50"/>
      <c r="AH85" s="52"/>
      <c r="AI85" s="53"/>
      <c r="AJ85" s="50"/>
      <c r="AK85" s="50"/>
      <c r="AL85" s="50"/>
      <c r="AM85" s="51"/>
      <c r="AN85" s="50"/>
      <c r="AO85" s="50"/>
      <c r="AP85" s="50"/>
    </row>
    <row r="86" spans="33:42" x14ac:dyDescent="0.25">
      <c r="AG86" s="50"/>
      <c r="AH86" s="50"/>
      <c r="AI86" s="45"/>
      <c r="AJ86" s="50"/>
      <c r="AK86" s="50"/>
      <c r="AL86" s="50"/>
      <c r="AM86" s="51"/>
      <c r="AN86" s="50"/>
      <c r="AO86" s="50"/>
      <c r="AP86" s="50"/>
    </row>
    <row r="87" spans="33:42" x14ac:dyDescent="0.25">
      <c r="AG87" s="50"/>
      <c r="AH87" s="50"/>
      <c r="AI87" s="50"/>
      <c r="AJ87" s="50"/>
      <c r="AK87" s="50"/>
      <c r="AL87" s="50"/>
      <c r="AM87" s="51"/>
      <c r="AN87" s="50"/>
      <c r="AO87" s="50"/>
      <c r="AP87" s="50"/>
    </row>
    <row r="88" spans="33:42" x14ac:dyDescent="0.25">
      <c r="AG88" s="50"/>
      <c r="AH88" s="50"/>
      <c r="AI88" s="50"/>
      <c r="AJ88" s="50"/>
      <c r="AK88" s="50"/>
      <c r="AL88" s="50"/>
      <c r="AM88" s="51"/>
      <c r="AN88" s="50"/>
      <c r="AO88" s="50"/>
      <c r="AP88" s="50"/>
    </row>
    <row r="89" spans="33:42" x14ac:dyDescent="0.25">
      <c r="AG89" s="50"/>
      <c r="AH89" s="50"/>
      <c r="AI89" s="50"/>
      <c r="AJ89" s="50"/>
      <c r="AK89" s="50"/>
      <c r="AL89" s="50"/>
      <c r="AM89" s="51"/>
      <c r="AN89" s="50"/>
      <c r="AO89" s="50"/>
      <c r="AP89" s="50"/>
    </row>
    <row r="90" spans="33:42" x14ac:dyDescent="0.25">
      <c r="AG90" s="50"/>
      <c r="AH90" s="50"/>
      <c r="AI90" s="50"/>
      <c r="AJ90" s="50"/>
      <c r="AK90" s="50"/>
      <c r="AL90" s="50"/>
      <c r="AM90" s="51"/>
      <c r="AN90" s="50"/>
      <c r="AO90" s="50"/>
      <c r="AP90" s="50"/>
    </row>
    <row r="91" spans="33:42" x14ac:dyDescent="0.25">
      <c r="AG91" s="50"/>
      <c r="AH91" s="50"/>
      <c r="AI91" s="50"/>
      <c r="AJ91" s="50"/>
      <c r="AK91" s="50"/>
      <c r="AL91" s="50"/>
      <c r="AM91" s="51"/>
      <c r="AN91" s="50"/>
      <c r="AO91" s="50"/>
      <c r="AP91" s="50"/>
    </row>
    <row r="92" spans="33:42" x14ac:dyDescent="0.25">
      <c r="AG92" s="50"/>
      <c r="AH92" s="50"/>
      <c r="AI92" s="50"/>
      <c r="AJ92" s="50"/>
      <c r="AK92" s="50"/>
      <c r="AL92" s="50"/>
      <c r="AM92" s="51"/>
      <c r="AN92" s="50"/>
      <c r="AO92" s="50"/>
      <c r="AP92" s="50"/>
    </row>
    <row r="93" spans="33:42" x14ac:dyDescent="0.25">
      <c r="AG93" s="50"/>
      <c r="AH93" s="50"/>
      <c r="AI93" s="50"/>
      <c r="AJ93" s="50"/>
      <c r="AK93" s="50"/>
      <c r="AL93" s="50"/>
      <c r="AM93" s="51"/>
      <c r="AN93" s="50"/>
      <c r="AO93" s="50"/>
      <c r="AP93" s="50"/>
    </row>
    <row r="94" spans="33:42" x14ac:dyDescent="0.25">
      <c r="AG94" s="50"/>
      <c r="AH94" s="50"/>
      <c r="AI94" s="50"/>
      <c r="AJ94" s="50"/>
      <c r="AK94" s="50"/>
      <c r="AL94" s="50"/>
      <c r="AM94" s="51"/>
      <c r="AN94" s="50"/>
      <c r="AO94" s="50"/>
      <c r="AP94" s="50"/>
    </row>
    <row r="95" spans="33:42" x14ac:dyDescent="0.25">
      <c r="AG95" s="50"/>
      <c r="AH95" s="50"/>
      <c r="AI95" s="50"/>
      <c r="AJ95" s="50"/>
      <c r="AK95" s="50"/>
      <c r="AL95" s="50"/>
      <c r="AM95" s="51"/>
      <c r="AN95" s="50"/>
      <c r="AO95" s="50"/>
      <c r="AP95" s="50"/>
    </row>
    <row r="96" spans="33:42" x14ac:dyDescent="0.25">
      <c r="AG96" s="50"/>
      <c r="AH96" s="50"/>
      <c r="AI96" s="50"/>
      <c r="AJ96" s="50"/>
      <c r="AK96" s="50"/>
      <c r="AL96" s="50"/>
      <c r="AM96" s="51"/>
      <c r="AN96" s="50"/>
      <c r="AO96" s="50"/>
      <c r="AP96" s="50"/>
    </row>
    <row r="97" spans="33:42" x14ac:dyDescent="0.25">
      <c r="AG97" s="50"/>
      <c r="AH97" s="50"/>
      <c r="AI97" s="50"/>
      <c r="AJ97" s="50"/>
      <c r="AK97" s="50"/>
      <c r="AL97" s="50"/>
      <c r="AM97" s="51"/>
      <c r="AN97" s="50"/>
      <c r="AO97" s="50"/>
      <c r="AP97" s="50"/>
    </row>
    <row r="98" spans="33:42" x14ac:dyDescent="0.25">
      <c r="AG98" s="50"/>
      <c r="AH98" s="50"/>
      <c r="AI98" s="50"/>
      <c r="AJ98" s="50"/>
      <c r="AK98" s="50"/>
      <c r="AL98" s="50"/>
      <c r="AM98" s="51"/>
      <c r="AN98" s="50"/>
      <c r="AO98" s="50"/>
      <c r="AP98" s="50"/>
    </row>
    <row r="99" spans="33:42" x14ac:dyDescent="0.25">
      <c r="AG99" s="50"/>
      <c r="AH99" s="50"/>
      <c r="AI99" s="50"/>
      <c r="AJ99" s="50"/>
      <c r="AK99" s="50"/>
      <c r="AL99" s="50"/>
      <c r="AM99" s="51"/>
      <c r="AN99" s="50"/>
      <c r="AO99" s="50"/>
      <c r="AP99" s="50"/>
    </row>
  </sheetData>
  <mergeCells count="33">
    <mergeCell ref="A4:B4"/>
    <mergeCell ref="A5:B5"/>
    <mergeCell ref="A6:B6"/>
    <mergeCell ref="A7:B7"/>
    <mergeCell ref="C6:N6"/>
    <mergeCell ref="CC5:CG5"/>
    <mergeCell ref="C3:AF3"/>
    <mergeCell ref="C5:AF5"/>
    <mergeCell ref="O6:W6"/>
    <mergeCell ref="X6:AF6"/>
    <mergeCell ref="AG5:AL5"/>
    <mergeCell ref="AG4:AL4"/>
    <mergeCell ref="AG3:CL3"/>
    <mergeCell ref="AM5:AY5"/>
    <mergeCell ref="AG6:AY6"/>
    <mergeCell ref="BR5:CB5"/>
    <mergeCell ref="C4:AF4"/>
    <mergeCell ref="CM3:CV3"/>
    <mergeCell ref="CM5:CV5"/>
    <mergeCell ref="CM4:CV4"/>
    <mergeCell ref="CM6:CV6"/>
    <mergeCell ref="AG7:AL7"/>
    <mergeCell ref="AM7:AY7"/>
    <mergeCell ref="AM4:AY4"/>
    <mergeCell ref="AZ4:BF4"/>
    <mergeCell ref="AZ5:BF5"/>
    <mergeCell ref="AZ6:BQ6"/>
    <mergeCell ref="AZ7:BF7"/>
    <mergeCell ref="BG7:BQ7"/>
    <mergeCell ref="BG4:CL4"/>
    <mergeCell ref="BG5:BQ5"/>
    <mergeCell ref="BR6:CB6"/>
    <mergeCell ref="CC6:C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6"/>
  <sheetViews>
    <sheetView zoomScale="80" zoomScaleNormal="80" workbookViewId="0">
      <selection activeCell="A44" sqref="A44"/>
    </sheetView>
  </sheetViews>
  <sheetFormatPr defaultRowHeight="15" x14ac:dyDescent="0.25"/>
  <sheetData>
    <row r="1" spans="1:105" ht="15.75" x14ac:dyDescent="0.25">
      <c r="A1" s="263" t="s">
        <v>237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</row>
    <row r="2" spans="1:105" ht="15.75" x14ac:dyDescent="0.25">
      <c r="A2" s="82" t="s">
        <v>53</v>
      </c>
      <c r="B2" s="82"/>
      <c r="C2" s="257" t="s">
        <v>37</v>
      </c>
      <c r="D2" s="257"/>
      <c r="E2" s="257"/>
      <c r="F2" s="257"/>
      <c r="G2" s="257"/>
      <c r="H2" s="259"/>
      <c r="I2" s="258" t="s">
        <v>1</v>
      </c>
      <c r="J2" s="257"/>
      <c r="K2" s="257"/>
      <c r="L2" s="257"/>
      <c r="M2" s="257"/>
      <c r="N2" s="257"/>
      <c r="O2" s="257"/>
      <c r="P2" s="257"/>
      <c r="Q2" s="257"/>
      <c r="R2" s="257"/>
      <c r="S2" s="259"/>
      <c r="T2" s="258" t="s">
        <v>0</v>
      </c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9"/>
      <c r="AF2" s="258" t="s">
        <v>54</v>
      </c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9"/>
      <c r="AT2" s="260" t="s">
        <v>55</v>
      </c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2"/>
      <c r="BS2" s="260" t="s">
        <v>56</v>
      </c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2"/>
      <c r="CN2" s="260" t="s">
        <v>57</v>
      </c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2"/>
    </row>
    <row r="3" spans="1:105" ht="18.75" x14ac:dyDescent="0.25">
      <c r="A3" s="82" t="s">
        <v>58</v>
      </c>
      <c r="B3" s="82"/>
      <c r="C3" s="261" t="s">
        <v>59</v>
      </c>
      <c r="D3" s="261"/>
      <c r="E3" s="87" t="s">
        <v>60</v>
      </c>
      <c r="F3" s="261" t="s">
        <v>61</v>
      </c>
      <c r="G3" s="261"/>
      <c r="H3" s="88" t="s">
        <v>62</v>
      </c>
      <c r="I3" s="258" t="s">
        <v>63</v>
      </c>
      <c r="J3" s="257"/>
      <c r="K3" s="257"/>
      <c r="L3" s="257"/>
      <c r="M3" s="257"/>
      <c r="N3" s="257" t="s">
        <v>64</v>
      </c>
      <c r="O3" s="257"/>
      <c r="P3" s="257" t="s">
        <v>65</v>
      </c>
      <c r="Q3" s="257"/>
      <c r="R3" s="257" t="s">
        <v>62</v>
      </c>
      <c r="S3" s="259"/>
      <c r="T3" s="83" t="s">
        <v>66</v>
      </c>
      <c r="U3" s="83" t="s">
        <v>64</v>
      </c>
      <c r="V3" s="257" t="s">
        <v>65</v>
      </c>
      <c r="W3" s="257"/>
      <c r="X3" s="257"/>
      <c r="Y3" s="257"/>
      <c r="Z3" s="257"/>
      <c r="AA3" s="257"/>
      <c r="AB3" s="257"/>
      <c r="AC3" s="83" t="s">
        <v>67</v>
      </c>
      <c r="AD3" s="83"/>
      <c r="AE3" s="84" t="s">
        <v>68</v>
      </c>
      <c r="AF3" s="83" t="s">
        <v>69</v>
      </c>
      <c r="AG3" s="83" t="s">
        <v>64</v>
      </c>
      <c r="AH3" s="83"/>
      <c r="AI3" s="257" t="s">
        <v>65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9"/>
      <c r="AT3" s="258" t="s">
        <v>59</v>
      </c>
      <c r="AU3" s="257"/>
      <c r="AV3" s="257"/>
      <c r="AW3" s="257"/>
      <c r="AX3" s="257"/>
      <c r="AY3" s="264" t="s">
        <v>60</v>
      </c>
      <c r="AZ3" s="264"/>
      <c r="BA3" s="264"/>
      <c r="BB3" s="264"/>
      <c r="BC3" s="264"/>
      <c r="BD3" s="264"/>
      <c r="BE3" s="264"/>
      <c r="BF3" s="264"/>
      <c r="BG3" s="264"/>
      <c r="BH3" s="264" t="s">
        <v>61</v>
      </c>
      <c r="BI3" s="264"/>
      <c r="BJ3" s="264"/>
      <c r="BK3" s="264"/>
      <c r="BL3" s="264"/>
      <c r="BM3" s="264"/>
      <c r="BN3" s="264"/>
      <c r="BO3" s="264"/>
      <c r="BP3" s="264"/>
      <c r="BQ3" s="257" t="s">
        <v>67</v>
      </c>
      <c r="BR3" s="259"/>
      <c r="BS3" s="261" t="s">
        <v>59</v>
      </c>
      <c r="BT3" s="261"/>
      <c r="BU3" s="261"/>
      <c r="BV3" s="261"/>
      <c r="BW3" s="89" t="s">
        <v>60</v>
      </c>
      <c r="BX3" s="261" t="s">
        <v>61</v>
      </c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 t="s">
        <v>67</v>
      </c>
      <c r="CK3" s="261"/>
      <c r="CL3" s="261"/>
      <c r="CM3" s="262"/>
      <c r="CN3" s="261" t="s">
        <v>63</v>
      </c>
      <c r="CO3" s="261"/>
      <c r="CP3" s="261"/>
      <c r="CQ3" s="261"/>
      <c r="CR3" s="261" t="s">
        <v>64</v>
      </c>
      <c r="CS3" s="261"/>
      <c r="CT3" s="261"/>
      <c r="CU3" s="261"/>
      <c r="CV3" s="261"/>
      <c r="CW3" s="261"/>
      <c r="CX3" s="261"/>
      <c r="CY3" s="261"/>
      <c r="CZ3" s="261"/>
      <c r="DA3" s="262"/>
    </row>
    <row r="4" spans="1:105" ht="15.75" x14ac:dyDescent="0.25">
      <c r="A4" s="82" t="s">
        <v>33</v>
      </c>
      <c r="B4" s="90"/>
      <c r="C4" s="91" t="s">
        <v>2</v>
      </c>
      <c r="D4" s="91" t="s">
        <v>3</v>
      </c>
      <c r="E4" s="91" t="s">
        <v>2</v>
      </c>
      <c r="F4" s="91"/>
      <c r="G4" s="91"/>
      <c r="H4" s="92" t="s">
        <v>2</v>
      </c>
      <c r="I4" s="87"/>
      <c r="J4" s="87"/>
      <c r="K4" s="87"/>
      <c r="L4" s="93"/>
      <c r="M4" s="93"/>
      <c r="N4" s="93"/>
      <c r="O4" s="93"/>
      <c r="P4" s="83" t="s">
        <v>70</v>
      </c>
      <c r="Q4" s="83" t="s">
        <v>71</v>
      </c>
      <c r="R4" s="93"/>
      <c r="S4" s="84"/>
      <c r="T4" s="83" t="s">
        <v>2</v>
      </c>
      <c r="U4" s="83" t="s">
        <v>2</v>
      </c>
      <c r="V4" s="83" t="s">
        <v>72</v>
      </c>
      <c r="W4" s="83" t="s">
        <v>73</v>
      </c>
      <c r="X4" s="257" t="s">
        <v>3</v>
      </c>
      <c r="Y4" s="257"/>
      <c r="Z4" s="257"/>
      <c r="AA4" s="257"/>
      <c r="AB4" s="257"/>
      <c r="AC4" s="83"/>
      <c r="AD4" s="83"/>
      <c r="AE4" s="84"/>
      <c r="AF4" s="93"/>
      <c r="AG4" s="93" t="s">
        <v>2</v>
      </c>
      <c r="AH4" s="93" t="s">
        <v>3</v>
      </c>
      <c r="AI4" s="257" t="s">
        <v>2</v>
      </c>
      <c r="AJ4" s="257"/>
      <c r="AK4" s="257"/>
      <c r="AL4" s="257"/>
      <c r="AM4" s="257"/>
      <c r="AN4" s="257" t="s">
        <v>3</v>
      </c>
      <c r="AO4" s="257"/>
      <c r="AP4" s="257"/>
      <c r="AQ4" s="257"/>
      <c r="AR4" s="257"/>
      <c r="AS4" s="259"/>
      <c r="AT4" s="258" t="s">
        <v>2</v>
      </c>
      <c r="AU4" s="257"/>
      <c r="AV4" s="257"/>
      <c r="AW4" s="257"/>
      <c r="AX4" s="257"/>
      <c r="AY4" s="257" t="s">
        <v>2</v>
      </c>
      <c r="AZ4" s="257"/>
      <c r="BA4" s="257" t="s">
        <v>3</v>
      </c>
      <c r="BB4" s="257"/>
      <c r="BC4" s="257"/>
      <c r="BD4" s="257"/>
      <c r="BE4" s="257"/>
      <c r="BF4" s="257"/>
      <c r="BG4" s="257"/>
      <c r="BH4" s="257" t="s">
        <v>2</v>
      </c>
      <c r="BI4" s="257"/>
      <c r="BJ4" s="83" t="s">
        <v>74</v>
      </c>
      <c r="BK4" s="83" t="s">
        <v>75</v>
      </c>
      <c r="BL4" s="83"/>
      <c r="BM4" s="83"/>
      <c r="BN4" s="83"/>
      <c r="BO4" s="257" t="s">
        <v>76</v>
      </c>
      <c r="BP4" s="257"/>
      <c r="BQ4" s="257" t="s">
        <v>2</v>
      </c>
      <c r="BR4" s="259"/>
      <c r="BS4" s="261" t="s">
        <v>2</v>
      </c>
      <c r="BT4" s="261"/>
      <c r="BU4" s="261" t="s">
        <v>3</v>
      </c>
      <c r="BV4" s="261"/>
      <c r="BW4" s="89" t="s">
        <v>2</v>
      </c>
      <c r="BX4" s="261" t="s">
        <v>2</v>
      </c>
      <c r="BY4" s="261"/>
      <c r="BZ4" s="261"/>
      <c r="CA4" s="261"/>
      <c r="CB4" s="261"/>
      <c r="CC4" s="91" t="s">
        <v>74</v>
      </c>
      <c r="CD4" s="261" t="s">
        <v>75</v>
      </c>
      <c r="CE4" s="261"/>
      <c r="CF4" s="261"/>
      <c r="CG4" s="261"/>
      <c r="CH4" s="261"/>
      <c r="CI4" s="91" t="s">
        <v>76</v>
      </c>
      <c r="CJ4" s="91" t="s">
        <v>2</v>
      </c>
      <c r="CK4" s="91"/>
      <c r="CL4" s="91" t="s">
        <v>3</v>
      </c>
      <c r="CM4" s="86"/>
      <c r="CN4" s="261" t="s">
        <v>2</v>
      </c>
      <c r="CO4" s="261"/>
      <c r="CP4" s="85" t="s">
        <v>74</v>
      </c>
      <c r="CQ4" s="85" t="s">
        <v>75</v>
      </c>
      <c r="CR4" s="261" t="s">
        <v>2</v>
      </c>
      <c r="CS4" s="261"/>
      <c r="CT4" s="261"/>
      <c r="CU4" s="261"/>
      <c r="CV4" s="261"/>
      <c r="CW4" s="261" t="s">
        <v>3</v>
      </c>
      <c r="CX4" s="261"/>
      <c r="CY4" s="261"/>
      <c r="CZ4" s="261"/>
      <c r="DA4" s="262"/>
    </row>
    <row r="5" spans="1:105" ht="15.75" x14ac:dyDescent="0.25">
      <c r="A5" s="82" t="s">
        <v>77</v>
      </c>
      <c r="B5" s="82" t="s">
        <v>78</v>
      </c>
      <c r="C5" s="85" t="s">
        <v>79</v>
      </c>
      <c r="D5" s="85" t="s">
        <v>80</v>
      </c>
      <c r="E5" s="85" t="s">
        <v>81</v>
      </c>
      <c r="F5" s="85" t="s">
        <v>82</v>
      </c>
      <c r="G5" s="85" t="s">
        <v>83</v>
      </c>
      <c r="H5" s="86" t="s">
        <v>84</v>
      </c>
      <c r="I5" s="85" t="s">
        <v>85</v>
      </c>
      <c r="J5" s="85" t="s">
        <v>80</v>
      </c>
      <c r="K5" s="85" t="s">
        <v>86</v>
      </c>
      <c r="L5" s="83" t="s">
        <v>10</v>
      </c>
      <c r="M5" s="83" t="s">
        <v>5</v>
      </c>
      <c r="N5" s="93" t="s">
        <v>81</v>
      </c>
      <c r="O5" s="93" t="s">
        <v>87</v>
      </c>
      <c r="P5" s="93" t="s">
        <v>82</v>
      </c>
      <c r="Q5" s="93" t="s">
        <v>83</v>
      </c>
      <c r="R5" s="93" t="s">
        <v>84</v>
      </c>
      <c r="S5" s="94" t="s">
        <v>88</v>
      </c>
      <c r="T5" s="83" t="s">
        <v>79</v>
      </c>
      <c r="U5" s="83" t="s">
        <v>81</v>
      </c>
      <c r="V5" s="83" t="s">
        <v>82</v>
      </c>
      <c r="W5" s="83" t="s">
        <v>83</v>
      </c>
      <c r="X5" s="83" t="s">
        <v>89</v>
      </c>
      <c r="Y5" s="83" t="s">
        <v>90</v>
      </c>
      <c r="Z5" s="83" t="s">
        <v>91</v>
      </c>
      <c r="AA5" s="83" t="s">
        <v>10</v>
      </c>
      <c r="AB5" s="83" t="s">
        <v>5</v>
      </c>
      <c r="AC5" s="83" t="s">
        <v>84</v>
      </c>
      <c r="AD5" s="83" t="s">
        <v>88</v>
      </c>
      <c r="AE5" s="84" t="s">
        <v>92</v>
      </c>
      <c r="AF5" s="83" t="s">
        <v>79</v>
      </c>
      <c r="AG5" s="83" t="s">
        <v>81</v>
      </c>
      <c r="AH5" s="83" t="s">
        <v>87</v>
      </c>
      <c r="AI5" s="83" t="s">
        <v>82</v>
      </c>
      <c r="AJ5" s="83" t="s">
        <v>83</v>
      </c>
      <c r="AK5" s="83" t="s">
        <v>89</v>
      </c>
      <c r="AL5" s="83" t="s">
        <v>10</v>
      </c>
      <c r="AM5" s="83" t="s">
        <v>5</v>
      </c>
      <c r="AN5" s="83" t="s">
        <v>90</v>
      </c>
      <c r="AO5" s="83" t="s">
        <v>91</v>
      </c>
      <c r="AP5" s="83" t="s">
        <v>99</v>
      </c>
      <c r="AQ5" s="83" t="s">
        <v>100</v>
      </c>
      <c r="AR5" s="83" t="s">
        <v>4</v>
      </c>
      <c r="AS5" s="84" t="s">
        <v>5</v>
      </c>
      <c r="AT5" s="83" t="s">
        <v>79</v>
      </c>
      <c r="AU5" s="83" t="s">
        <v>80</v>
      </c>
      <c r="AV5" s="83" t="s">
        <v>86</v>
      </c>
      <c r="AW5" s="83" t="s">
        <v>10</v>
      </c>
      <c r="AX5" s="83" t="s">
        <v>5</v>
      </c>
      <c r="AY5" s="83" t="s">
        <v>81</v>
      </c>
      <c r="AZ5" s="83" t="s">
        <v>87</v>
      </c>
      <c r="BA5" s="83" t="s">
        <v>93</v>
      </c>
      <c r="BB5" s="83" t="s">
        <v>94</v>
      </c>
      <c r="BC5" s="83" t="s">
        <v>95</v>
      </c>
      <c r="BD5" s="83" t="s">
        <v>96</v>
      </c>
      <c r="BE5" s="83" t="s">
        <v>97</v>
      </c>
      <c r="BF5" s="83" t="s">
        <v>98</v>
      </c>
      <c r="BG5" s="83" t="s">
        <v>5</v>
      </c>
      <c r="BH5" s="83" t="s">
        <v>82</v>
      </c>
      <c r="BI5" s="83" t="s">
        <v>83</v>
      </c>
      <c r="BJ5" s="83" t="s">
        <v>89</v>
      </c>
      <c r="BK5" s="83" t="s">
        <v>90</v>
      </c>
      <c r="BL5" s="83" t="s">
        <v>91</v>
      </c>
      <c r="BM5" s="83" t="s">
        <v>99</v>
      </c>
      <c r="BN5" s="83" t="s">
        <v>100</v>
      </c>
      <c r="BO5" s="83" t="s">
        <v>10</v>
      </c>
      <c r="BP5" s="83" t="s">
        <v>5</v>
      </c>
      <c r="BQ5" s="83" t="s">
        <v>84</v>
      </c>
      <c r="BR5" s="84" t="s">
        <v>88</v>
      </c>
      <c r="BS5" s="91" t="s">
        <v>79</v>
      </c>
      <c r="BT5" s="91" t="s">
        <v>80</v>
      </c>
      <c r="BU5" s="91" t="s">
        <v>86</v>
      </c>
      <c r="BV5" s="89" t="s">
        <v>101</v>
      </c>
      <c r="BW5" s="89" t="s">
        <v>81</v>
      </c>
      <c r="BX5" s="89" t="s">
        <v>82</v>
      </c>
      <c r="BY5" s="89" t="s">
        <v>83</v>
      </c>
      <c r="BZ5" s="89" t="s">
        <v>89</v>
      </c>
      <c r="CA5" s="91" t="s">
        <v>10</v>
      </c>
      <c r="CB5" s="91" t="s">
        <v>5</v>
      </c>
      <c r="CC5" s="91" t="s">
        <v>82</v>
      </c>
      <c r="CD5" s="91" t="s">
        <v>83</v>
      </c>
      <c r="CE5" s="91" t="s">
        <v>89</v>
      </c>
      <c r="CF5" s="91" t="s">
        <v>90</v>
      </c>
      <c r="CG5" s="91" t="s">
        <v>10</v>
      </c>
      <c r="CH5" s="91" t="s">
        <v>5</v>
      </c>
      <c r="CI5" s="91" t="s">
        <v>91</v>
      </c>
      <c r="CJ5" s="91" t="s">
        <v>84</v>
      </c>
      <c r="CK5" s="91" t="s">
        <v>88</v>
      </c>
      <c r="CL5" s="91" t="s">
        <v>102</v>
      </c>
      <c r="CM5" s="92" t="s">
        <v>103</v>
      </c>
      <c r="CN5" s="85" t="s">
        <v>104</v>
      </c>
      <c r="CO5" s="85" t="s">
        <v>80</v>
      </c>
      <c r="CP5" s="85" t="s">
        <v>86</v>
      </c>
      <c r="CQ5" s="85" t="s">
        <v>101</v>
      </c>
      <c r="CR5" s="85" t="s">
        <v>81</v>
      </c>
      <c r="CS5" s="85" t="s">
        <v>87</v>
      </c>
      <c r="CT5" s="85" t="s">
        <v>93</v>
      </c>
      <c r="CU5" s="85" t="s">
        <v>10</v>
      </c>
      <c r="CV5" s="85" t="s">
        <v>5</v>
      </c>
      <c r="CW5" s="85" t="s">
        <v>94</v>
      </c>
      <c r="CX5" s="85" t="s">
        <v>95</v>
      </c>
      <c r="CY5" s="85" t="s">
        <v>96</v>
      </c>
      <c r="CZ5" s="85" t="s">
        <v>105</v>
      </c>
      <c r="DA5" s="86" t="s">
        <v>5</v>
      </c>
    </row>
    <row r="6" spans="1:105" ht="15.75" x14ac:dyDescent="0.25">
      <c r="A6" s="265" t="s">
        <v>36</v>
      </c>
      <c r="B6" s="266"/>
      <c r="C6" s="85"/>
      <c r="D6" s="85"/>
      <c r="E6" s="85"/>
      <c r="F6" s="85"/>
      <c r="G6" s="85"/>
      <c r="H6" s="86"/>
      <c r="I6" s="85"/>
      <c r="J6" s="85"/>
      <c r="K6" s="85"/>
      <c r="L6" s="83"/>
      <c r="M6" s="83"/>
      <c r="N6" s="83"/>
      <c r="O6" s="83"/>
      <c r="P6" s="83"/>
      <c r="Q6" s="83"/>
      <c r="R6" s="83"/>
      <c r="S6" s="84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4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85"/>
      <c r="BT6" s="85"/>
      <c r="BU6" s="85"/>
      <c r="BV6" s="83"/>
      <c r="BW6" s="83"/>
      <c r="BX6" s="83"/>
      <c r="BY6" s="83"/>
      <c r="BZ6" s="83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6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ht="17.25" x14ac:dyDescent="0.3">
      <c r="A7" s="95" t="s">
        <v>106</v>
      </c>
      <c r="B7" s="96">
        <v>3.8924528301886793E-2</v>
      </c>
      <c r="C7" s="97">
        <v>37.101999999999997</v>
      </c>
      <c r="D7" s="97">
        <v>38.183</v>
      </c>
      <c r="E7" s="97">
        <v>37.39</v>
      </c>
      <c r="F7" s="97">
        <v>36.945999999999998</v>
      </c>
      <c r="G7" s="97">
        <v>37.119</v>
      </c>
      <c r="H7" s="98">
        <v>37.093000000000004</v>
      </c>
      <c r="I7" s="96">
        <v>37.313000000000002</v>
      </c>
      <c r="J7" s="96">
        <v>37.465000000000003</v>
      </c>
      <c r="K7" s="96">
        <v>37.140999999999998</v>
      </c>
      <c r="L7" s="96">
        <v>37.306333333333335</v>
      </c>
      <c r="M7" s="96">
        <v>0.13235642115977142</v>
      </c>
      <c r="N7" s="96">
        <v>37.307000000000002</v>
      </c>
      <c r="O7" s="96">
        <v>37.968000000000004</v>
      </c>
      <c r="P7" s="96">
        <v>37.435000000000002</v>
      </c>
      <c r="Q7" s="96">
        <v>38.819000000000003</v>
      </c>
      <c r="R7" s="96">
        <v>37.154000000000003</v>
      </c>
      <c r="S7" s="98">
        <v>37.435000000000002</v>
      </c>
      <c r="T7" s="96">
        <v>39.430999999999997</v>
      </c>
      <c r="U7" s="96">
        <v>36.923000000000002</v>
      </c>
      <c r="V7" s="96">
        <v>37.485999999999997</v>
      </c>
      <c r="W7" s="96">
        <v>37.31</v>
      </c>
      <c r="X7" s="99">
        <v>37.405999999999999</v>
      </c>
      <c r="Y7" s="99">
        <v>38.567</v>
      </c>
      <c r="Z7" s="99">
        <v>39.15</v>
      </c>
      <c r="AA7" s="96">
        <v>38.374333333333333</v>
      </c>
      <c r="AB7" s="96">
        <v>0.72490198571178499</v>
      </c>
      <c r="AC7" s="96">
        <v>36.712000000000003</v>
      </c>
      <c r="AD7" s="96">
        <v>36.747</v>
      </c>
      <c r="AE7" s="98">
        <v>38.158999999999999</v>
      </c>
      <c r="AF7" s="96">
        <v>36.628</v>
      </c>
      <c r="AG7" s="96">
        <v>36.723999999999997</v>
      </c>
      <c r="AH7" s="96">
        <v>37.228000000000002</v>
      </c>
      <c r="AI7" s="99">
        <v>37.152000000000001</v>
      </c>
      <c r="AJ7" s="99">
        <v>37.417000000000002</v>
      </c>
      <c r="AK7" s="99">
        <v>37.624000000000002</v>
      </c>
      <c r="AL7" s="96">
        <v>37.397666666666673</v>
      </c>
      <c r="AM7" s="96">
        <v>0.19317752342225469</v>
      </c>
      <c r="AN7" s="99">
        <v>34.043999999999997</v>
      </c>
      <c r="AO7" s="99">
        <v>34.478999999999999</v>
      </c>
      <c r="AP7" s="99">
        <v>33.929000000000002</v>
      </c>
      <c r="AQ7" s="99">
        <v>34.180999999999997</v>
      </c>
      <c r="AR7" s="96">
        <v>34.158249999999995</v>
      </c>
      <c r="AS7" s="98">
        <v>0.20555215274961192</v>
      </c>
      <c r="AT7" s="97">
        <v>37.729999999999997</v>
      </c>
      <c r="AU7" s="97">
        <v>37.709000000000003</v>
      </c>
      <c r="AV7" s="97">
        <v>37.128999999999998</v>
      </c>
      <c r="AW7" s="96">
        <v>37.522666666666659</v>
      </c>
      <c r="AX7" s="96">
        <v>0.27849635944159623</v>
      </c>
      <c r="AY7" s="96">
        <v>37.600999999999999</v>
      </c>
      <c r="AZ7" s="96">
        <v>36.948</v>
      </c>
      <c r="BA7" s="96">
        <v>33.924999999999997</v>
      </c>
      <c r="BB7" s="96">
        <v>33.945</v>
      </c>
      <c r="BC7" s="96">
        <v>33.362000000000002</v>
      </c>
      <c r="BD7" s="96">
        <v>34.258000000000003</v>
      </c>
      <c r="BE7" s="96">
        <v>35.162999999999997</v>
      </c>
      <c r="BF7" s="96">
        <v>34.130600000000001</v>
      </c>
      <c r="BG7" s="96">
        <v>0.59153109808360738</v>
      </c>
      <c r="BH7" s="96">
        <v>36.409999999999997</v>
      </c>
      <c r="BI7" s="96">
        <v>36.460999999999999</v>
      </c>
      <c r="BJ7" s="96">
        <v>35.054000000000002</v>
      </c>
      <c r="BK7" s="96">
        <v>35.267000000000003</v>
      </c>
      <c r="BL7" s="96">
        <v>36.259</v>
      </c>
      <c r="BM7" s="96">
        <v>35.267000000000003</v>
      </c>
      <c r="BN7" s="96">
        <v>35.054000000000002</v>
      </c>
      <c r="BO7" s="96">
        <v>35.954999999999998</v>
      </c>
      <c r="BP7" s="96">
        <v>0.30154380555180932</v>
      </c>
      <c r="BQ7" s="96">
        <v>36.747</v>
      </c>
      <c r="BR7" s="98">
        <v>37.274000000000001</v>
      </c>
      <c r="BS7" s="97">
        <v>37.212000000000003</v>
      </c>
      <c r="BT7" s="97">
        <v>37.557000000000002</v>
      </c>
      <c r="BU7" s="97">
        <v>36.561999999999998</v>
      </c>
      <c r="BV7" s="97">
        <v>37.402999999999999</v>
      </c>
      <c r="BW7" s="97">
        <v>36.505000000000003</v>
      </c>
      <c r="BX7" s="96">
        <v>36.996000000000002</v>
      </c>
      <c r="BY7" s="96">
        <v>36.774000000000001</v>
      </c>
      <c r="BZ7" s="96">
        <v>35.899000000000001</v>
      </c>
      <c r="CA7" s="97">
        <v>36.556333333333335</v>
      </c>
      <c r="CB7" s="97">
        <v>0.47355839719675114</v>
      </c>
      <c r="CC7" s="97">
        <v>37.470999999999997</v>
      </c>
      <c r="CD7" s="96">
        <v>35.652000000000001</v>
      </c>
      <c r="CE7" s="96">
        <v>36.209000000000003</v>
      </c>
      <c r="CF7" s="96">
        <v>36.643999999999998</v>
      </c>
      <c r="CG7" s="97">
        <v>36.168333333333329</v>
      </c>
      <c r="CH7" s="97">
        <v>0.40600191570429167</v>
      </c>
      <c r="CI7" s="97">
        <v>34.749000000000002</v>
      </c>
      <c r="CJ7" s="97">
        <v>36.314</v>
      </c>
      <c r="CK7" s="97">
        <v>36.625999999999998</v>
      </c>
      <c r="CL7" s="97">
        <v>33.054000000000002</v>
      </c>
      <c r="CM7" s="98">
        <v>34.295000000000002</v>
      </c>
      <c r="CN7" s="96">
        <v>38.469000000000001</v>
      </c>
      <c r="CO7" s="96">
        <v>37.561</v>
      </c>
      <c r="CP7" s="96">
        <v>36.645000000000003</v>
      </c>
      <c r="CQ7" s="96">
        <v>36.442</v>
      </c>
      <c r="CR7" s="99">
        <v>38.073</v>
      </c>
      <c r="CS7" s="99">
        <v>38.115000000000002</v>
      </c>
      <c r="CT7" s="99">
        <v>38.441000000000003</v>
      </c>
      <c r="CU7" s="96">
        <v>37.543333333333329</v>
      </c>
      <c r="CV7" s="96">
        <v>0.16447357099411375</v>
      </c>
      <c r="CW7" s="99">
        <v>36.593000000000004</v>
      </c>
      <c r="CX7" s="99">
        <v>36.909999999999997</v>
      </c>
      <c r="CY7" s="99">
        <v>36.747</v>
      </c>
      <c r="CZ7" s="96">
        <v>36.75</v>
      </c>
      <c r="DA7" s="98">
        <v>0.12943209287756238</v>
      </c>
    </row>
    <row r="8" spans="1:105" ht="17.25" x14ac:dyDescent="0.3">
      <c r="A8" s="95" t="s">
        <v>107</v>
      </c>
      <c r="B8" s="96">
        <v>7.2452830188679235E-2</v>
      </c>
      <c r="C8" s="97">
        <v>9.7189999999999994</v>
      </c>
      <c r="D8" s="97">
        <v>8.7100000000000009</v>
      </c>
      <c r="E8" s="97">
        <v>9.6020000000000003</v>
      </c>
      <c r="F8" s="97">
        <v>9.8810000000000002</v>
      </c>
      <c r="G8" s="97">
        <v>9.6660000000000004</v>
      </c>
      <c r="H8" s="98">
        <v>9.6920000000000002</v>
      </c>
      <c r="I8" s="96">
        <v>9.5129999999999999</v>
      </c>
      <c r="J8" s="96">
        <v>9.7759999999999998</v>
      </c>
      <c r="K8" s="96">
        <v>9.3369999999999997</v>
      </c>
      <c r="L8" s="99">
        <v>9.5419999999999998</v>
      </c>
      <c r="M8" s="99">
        <v>0.18039031755243037</v>
      </c>
      <c r="N8" s="99">
        <v>9.7149999999999999</v>
      </c>
      <c r="O8" s="99">
        <v>8.9610000000000003</v>
      </c>
      <c r="P8" s="99">
        <v>8.8680000000000003</v>
      </c>
      <c r="Q8" s="99">
        <v>7.6710000000000003</v>
      </c>
      <c r="R8" s="99">
        <v>9.6839999999999993</v>
      </c>
      <c r="S8" s="100">
        <v>9.6809999999999992</v>
      </c>
      <c r="T8" s="99">
        <v>8.1760000000000002</v>
      </c>
      <c r="U8" s="99">
        <v>9.2669999999999995</v>
      </c>
      <c r="V8" s="99">
        <v>9.2140000000000004</v>
      </c>
      <c r="W8" s="99">
        <v>9.33</v>
      </c>
      <c r="X8" s="99">
        <v>8.7189999999999994</v>
      </c>
      <c r="Y8" s="99">
        <v>8.5559999999999992</v>
      </c>
      <c r="Z8" s="99">
        <v>8.8190000000000008</v>
      </c>
      <c r="AA8" s="99">
        <v>8.6980000000000004</v>
      </c>
      <c r="AB8" s="99">
        <v>0.10839126656085722</v>
      </c>
      <c r="AC8" s="99">
        <v>9.4260000000000002</v>
      </c>
      <c r="AD8" s="99">
        <v>9.7210000000000001</v>
      </c>
      <c r="AE8" s="100">
        <v>9.2769999999999992</v>
      </c>
      <c r="AF8" s="99">
        <v>8.6809999999999992</v>
      </c>
      <c r="AG8" s="99">
        <v>9.4149999999999991</v>
      </c>
      <c r="AH8" s="99">
        <v>7.7560000000000002</v>
      </c>
      <c r="AI8" s="99">
        <v>8.2379999999999995</v>
      </c>
      <c r="AJ8" s="99">
        <v>8.2129999999999992</v>
      </c>
      <c r="AK8" s="99">
        <v>8.4030000000000005</v>
      </c>
      <c r="AL8" s="99">
        <v>8.2846666666666664</v>
      </c>
      <c r="AM8" s="99">
        <v>8.4294457442679147E-2</v>
      </c>
      <c r="AN8" s="99">
        <v>3.9089999999999998</v>
      </c>
      <c r="AO8" s="99">
        <v>3.544</v>
      </c>
      <c r="AP8" s="99">
        <v>3.5750000000000002</v>
      </c>
      <c r="AQ8" s="99">
        <v>3.528</v>
      </c>
      <c r="AR8" s="99">
        <v>3.6389999999999998</v>
      </c>
      <c r="AS8" s="100">
        <v>0.15679764028836646</v>
      </c>
      <c r="AT8" s="101">
        <v>7.6219999999999999</v>
      </c>
      <c r="AU8" s="101">
        <v>7.4939999999999998</v>
      </c>
      <c r="AV8" s="101">
        <v>7.7469999999999999</v>
      </c>
      <c r="AW8" s="96">
        <v>7.6209999999999996</v>
      </c>
      <c r="AX8" s="96">
        <v>0.10328923790340734</v>
      </c>
      <c r="AY8" s="96">
        <v>7.6559999999999997</v>
      </c>
      <c r="AZ8" s="96">
        <v>7.915</v>
      </c>
      <c r="BA8" s="96">
        <v>5.6840000000000002</v>
      </c>
      <c r="BB8" s="96">
        <v>5.6150000000000002</v>
      </c>
      <c r="BC8" s="96">
        <v>5.3019999999999996</v>
      </c>
      <c r="BD8" s="96">
        <v>4.9740000000000002</v>
      </c>
      <c r="BE8" s="96">
        <v>2.5960000000000001</v>
      </c>
      <c r="BF8" s="96">
        <v>4.8342000000000001</v>
      </c>
      <c r="BG8" s="96">
        <v>1.1471467909557171</v>
      </c>
      <c r="BH8" s="96">
        <v>7.51</v>
      </c>
      <c r="BI8" s="96">
        <v>7.524</v>
      </c>
      <c r="BJ8" s="96">
        <v>6.7789999999999999</v>
      </c>
      <c r="BK8" s="96">
        <v>5.4850000000000003</v>
      </c>
      <c r="BL8" s="96">
        <v>3.9009999999999998</v>
      </c>
      <c r="BM8" s="96">
        <v>5.4850000000000003</v>
      </c>
      <c r="BN8" s="96">
        <v>6.7789999999999999</v>
      </c>
      <c r="BO8" s="96">
        <v>3.8066666666666666</v>
      </c>
      <c r="BP8" s="96">
        <v>0.10830307269674096</v>
      </c>
      <c r="BQ8" s="96">
        <v>7.4989999999999997</v>
      </c>
      <c r="BR8" s="98">
        <v>7.625</v>
      </c>
      <c r="BS8" s="102">
        <v>7.7190000000000003</v>
      </c>
      <c r="BT8" s="96">
        <v>7.9610000000000003</v>
      </c>
      <c r="BU8" s="102">
        <v>8.7949999999999999</v>
      </c>
      <c r="BV8" s="102">
        <v>8.6980000000000004</v>
      </c>
      <c r="BW8" s="96">
        <v>7.6219999999999999</v>
      </c>
      <c r="BX8" s="96">
        <v>9.0640000000000001</v>
      </c>
      <c r="BY8" s="96">
        <v>8.6110000000000007</v>
      </c>
      <c r="BZ8" s="96">
        <v>8.9589999999999996</v>
      </c>
      <c r="CA8" s="96">
        <v>8.8780000000000001</v>
      </c>
      <c r="CB8" s="96">
        <v>0.19360268593178112</v>
      </c>
      <c r="CC8" s="96">
        <v>7.5010000000000003</v>
      </c>
      <c r="CD8" s="96">
        <v>7.7</v>
      </c>
      <c r="CE8" s="96">
        <v>7.5789999999999997</v>
      </c>
      <c r="CF8" s="96">
        <v>7.7279999999999998</v>
      </c>
      <c r="CG8" s="96">
        <v>7.6689999999999996</v>
      </c>
      <c r="CH8" s="96">
        <v>6.4658075030630757E-2</v>
      </c>
      <c r="CI8" s="96">
        <v>4.6580000000000004</v>
      </c>
      <c r="CJ8" s="102">
        <v>8.6259999999999994</v>
      </c>
      <c r="CK8" s="96">
        <v>8.4039999999999999</v>
      </c>
      <c r="CL8" s="96">
        <v>9.3759999999999994</v>
      </c>
      <c r="CM8" s="103">
        <v>9.6229999999999993</v>
      </c>
      <c r="CN8" s="96">
        <v>8.2050000000000001</v>
      </c>
      <c r="CO8" s="96">
        <v>8.0990000000000002</v>
      </c>
      <c r="CP8" s="96">
        <v>4.0389999999999997</v>
      </c>
      <c r="CQ8" s="96">
        <v>3.3050000000000002</v>
      </c>
      <c r="CR8" s="99">
        <v>8.0310000000000006</v>
      </c>
      <c r="CS8" s="99">
        <v>7.9169999999999998</v>
      </c>
      <c r="CT8" s="99">
        <v>7.7469999999999999</v>
      </c>
      <c r="CU8" s="96">
        <v>6.4176666666666664</v>
      </c>
      <c r="CV8" s="96">
        <v>0.11669142594419245</v>
      </c>
      <c r="CW8" s="99">
        <v>3.1259999999999999</v>
      </c>
      <c r="CX8" s="99">
        <v>4.0289999999999999</v>
      </c>
      <c r="CY8" s="99">
        <v>3.0609999999999999</v>
      </c>
      <c r="CZ8" s="96">
        <v>3.4053333333333331</v>
      </c>
      <c r="DA8" s="98">
        <v>0.44179658466563815</v>
      </c>
    </row>
    <row r="9" spans="1:105" ht="17.25" x14ac:dyDescent="0.3">
      <c r="A9" s="95" t="s">
        <v>108</v>
      </c>
      <c r="B9" s="96">
        <v>2.7864150943396226E-2</v>
      </c>
      <c r="C9" s="97">
        <v>12.391</v>
      </c>
      <c r="D9" s="97">
        <v>10.606</v>
      </c>
      <c r="E9" s="97">
        <v>12.263999999999999</v>
      </c>
      <c r="F9" s="97">
        <v>12.505000000000001</v>
      </c>
      <c r="G9" s="97">
        <v>12.276</v>
      </c>
      <c r="H9" s="98">
        <v>12.238</v>
      </c>
      <c r="I9" s="96">
        <v>12.148</v>
      </c>
      <c r="J9" s="96">
        <v>12.191000000000001</v>
      </c>
      <c r="K9" s="96">
        <v>11.959</v>
      </c>
      <c r="L9" s="99">
        <v>12.099333333333334</v>
      </c>
      <c r="M9" s="99">
        <v>0.10077146862524609</v>
      </c>
      <c r="N9" s="99">
        <v>12.16</v>
      </c>
      <c r="O9" s="99">
        <v>11.474</v>
      </c>
      <c r="P9" s="99">
        <v>11.464</v>
      </c>
      <c r="Q9" s="99">
        <v>9.8119999999999994</v>
      </c>
      <c r="R9" s="99">
        <v>12.569000000000001</v>
      </c>
      <c r="S9" s="100">
        <v>12.394</v>
      </c>
      <c r="T9" s="99">
        <v>10.081</v>
      </c>
      <c r="U9" s="99">
        <v>12.797000000000001</v>
      </c>
      <c r="V9" s="99">
        <v>12.195</v>
      </c>
      <c r="W9" s="99">
        <v>12.241</v>
      </c>
      <c r="X9" s="99">
        <v>11.528</v>
      </c>
      <c r="Y9" s="99">
        <v>10.196999999999999</v>
      </c>
      <c r="Z9" s="99">
        <v>9.7759999999999998</v>
      </c>
      <c r="AA9" s="99">
        <v>10.500333333333334</v>
      </c>
      <c r="AB9" s="99">
        <v>0.74671919458090552</v>
      </c>
      <c r="AC9" s="99">
        <v>12.553000000000001</v>
      </c>
      <c r="AD9" s="99">
        <v>12.461</v>
      </c>
      <c r="AE9" s="100">
        <v>11.143000000000001</v>
      </c>
      <c r="AF9" s="99">
        <v>10.57</v>
      </c>
      <c r="AG9" s="99">
        <v>12.349</v>
      </c>
      <c r="AH9" s="99">
        <v>9.2629999999999999</v>
      </c>
      <c r="AI9" s="99">
        <v>11.292999999999999</v>
      </c>
      <c r="AJ9" s="99">
        <v>11.304</v>
      </c>
      <c r="AK9" s="99">
        <v>11.035</v>
      </c>
      <c r="AL9" s="99">
        <v>11.210666666666668</v>
      </c>
      <c r="AM9" s="99">
        <v>0.12429624111595457</v>
      </c>
      <c r="AN9" s="99">
        <v>5.6970000000000001</v>
      </c>
      <c r="AO9" s="99">
        <v>5.22</v>
      </c>
      <c r="AP9" s="99">
        <v>5.1260000000000003</v>
      </c>
      <c r="AQ9" s="99">
        <v>5.2690000000000001</v>
      </c>
      <c r="AR9" s="99">
        <v>5.3279999999999994</v>
      </c>
      <c r="AS9" s="100">
        <v>0.21915177389197646</v>
      </c>
      <c r="AT9" s="101">
        <v>11.747999999999999</v>
      </c>
      <c r="AU9" s="101">
        <v>11.692</v>
      </c>
      <c r="AV9" s="101">
        <v>12.222</v>
      </c>
      <c r="AW9" s="96">
        <v>11.887333333333332</v>
      </c>
      <c r="AX9" s="96">
        <v>0.23774683080023484</v>
      </c>
      <c r="AY9" s="96">
        <v>11.6</v>
      </c>
      <c r="AZ9" s="96">
        <v>11.666</v>
      </c>
      <c r="BA9" s="96">
        <v>4.5720000000000001</v>
      </c>
      <c r="BB9" s="96">
        <v>4.4850000000000003</v>
      </c>
      <c r="BC9" s="96">
        <v>4.4969999999999999</v>
      </c>
      <c r="BD9" s="96">
        <v>5.0090000000000003</v>
      </c>
      <c r="BE9" s="96">
        <v>4.8470000000000004</v>
      </c>
      <c r="BF9" s="96">
        <v>4.6820000000000004</v>
      </c>
      <c r="BG9" s="96">
        <v>0.20942206187505663</v>
      </c>
      <c r="BH9" s="96">
        <v>13.052</v>
      </c>
      <c r="BI9" s="96">
        <v>12.593</v>
      </c>
      <c r="BJ9" s="96">
        <v>10.210000000000001</v>
      </c>
      <c r="BK9" s="96">
        <v>7.4290000000000003</v>
      </c>
      <c r="BL9" s="96">
        <v>5.0579999999999998</v>
      </c>
      <c r="BM9" s="96">
        <v>7.4290000000000003</v>
      </c>
      <c r="BN9" s="96">
        <v>10.210000000000001</v>
      </c>
      <c r="BO9" s="96">
        <v>4.95</v>
      </c>
      <c r="BP9" s="96">
        <v>0.10210125692990601</v>
      </c>
      <c r="BQ9" s="96">
        <v>12.746</v>
      </c>
      <c r="BR9" s="98">
        <v>11.974</v>
      </c>
      <c r="BS9" s="96">
        <v>12.955</v>
      </c>
      <c r="BT9" s="96">
        <v>12.324</v>
      </c>
      <c r="BU9" s="96">
        <v>6.44</v>
      </c>
      <c r="BV9" s="96">
        <v>7.0469999999999997</v>
      </c>
      <c r="BW9" s="96">
        <v>12.765000000000001</v>
      </c>
      <c r="BX9" s="96">
        <v>11.791</v>
      </c>
      <c r="BY9" s="96">
        <v>11.65</v>
      </c>
      <c r="BZ9" s="96">
        <v>11.65</v>
      </c>
      <c r="CA9" s="96">
        <v>11.697000000000001</v>
      </c>
      <c r="CB9" s="96">
        <v>6.6468037431535468E-2</v>
      </c>
      <c r="CC9" s="96">
        <v>8.5579999999999998</v>
      </c>
      <c r="CD9" s="96">
        <v>5.5339999999999998</v>
      </c>
      <c r="CE9" s="96">
        <v>5.2009999999999996</v>
      </c>
      <c r="CF9" s="96">
        <v>5.242</v>
      </c>
      <c r="CG9" s="96">
        <v>5.3256666666666668</v>
      </c>
      <c r="CH9" s="96">
        <v>0.14826178049502697</v>
      </c>
      <c r="CI9" s="96">
        <v>2.8250000000000002</v>
      </c>
      <c r="CJ9" s="96">
        <v>10.875</v>
      </c>
      <c r="CK9" s="96">
        <v>11.577</v>
      </c>
      <c r="CL9" s="96">
        <v>5.6349999999999998</v>
      </c>
      <c r="CM9" s="98">
        <v>5.9770000000000003</v>
      </c>
      <c r="CN9" s="96">
        <v>10.679</v>
      </c>
      <c r="CO9" s="96">
        <v>11.163</v>
      </c>
      <c r="CP9" s="96">
        <v>8.52</v>
      </c>
      <c r="CQ9" s="96">
        <v>6.9</v>
      </c>
      <c r="CR9" s="99">
        <v>10.878</v>
      </c>
      <c r="CS9" s="99">
        <v>11.108000000000001</v>
      </c>
      <c r="CT9" s="99">
        <v>10.712999999999999</v>
      </c>
      <c r="CU9" s="96">
        <v>9.6286666666666658</v>
      </c>
      <c r="CV9" s="96">
        <v>0.16198422419757136</v>
      </c>
      <c r="CW9" s="99">
        <v>7.109</v>
      </c>
      <c r="CX9" s="99">
        <v>7.8010000000000002</v>
      </c>
      <c r="CY9" s="99">
        <v>8.3130000000000006</v>
      </c>
      <c r="CZ9" s="96">
        <v>7.7409999999999997</v>
      </c>
      <c r="DA9" s="98">
        <v>0.493358557913681</v>
      </c>
    </row>
    <row r="10" spans="1:105" ht="17.25" x14ac:dyDescent="0.3">
      <c r="A10" s="95" t="s">
        <v>109</v>
      </c>
      <c r="B10" s="96">
        <v>7.4284848484848481E-2</v>
      </c>
      <c r="C10" s="97">
        <v>0.19500000000000001</v>
      </c>
      <c r="D10" s="97" t="s">
        <v>34</v>
      </c>
      <c r="E10" s="97">
        <v>0.20300000000000001</v>
      </c>
      <c r="F10" s="97">
        <v>0.122</v>
      </c>
      <c r="G10" s="97">
        <v>0.189</v>
      </c>
      <c r="H10" s="98">
        <v>0.156</v>
      </c>
      <c r="I10" s="96">
        <v>0.126</v>
      </c>
      <c r="J10" s="96">
        <v>0.19500000000000001</v>
      </c>
      <c r="K10" s="96">
        <v>0.23100000000000001</v>
      </c>
      <c r="L10" s="99">
        <v>0.18400000000000002</v>
      </c>
      <c r="M10" s="99">
        <v>4.3566041821583912E-2</v>
      </c>
      <c r="N10" s="99">
        <v>0.2</v>
      </c>
      <c r="O10" s="99">
        <v>0.20300000000000001</v>
      </c>
      <c r="P10" s="99" t="s">
        <v>34</v>
      </c>
      <c r="Q10" s="99" t="s">
        <v>34</v>
      </c>
      <c r="R10" s="99">
        <v>0.28399999999999997</v>
      </c>
      <c r="S10" s="100">
        <v>0.19</v>
      </c>
      <c r="T10" s="99" t="s">
        <v>34</v>
      </c>
      <c r="U10" s="99">
        <v>0.151</v>
      </c>
      <c r="V10" s="99" t="s">
        <v>34</v>
      </c>
      <c r="W10" s="99" t="s">
        <v>34</v>
      </c>
      <c r="X10" s="99">
        <v>0</v>
      </c>
      <c r="Y10" s="99">
        <v>2.3E-2</v>
      </c>
      <c r="Z10" s="99">
        <v>5.5E-2</v>
      </c>
      <c r="AA10" s="99" t="s">
        <v>34</v>
      </c>
      <c r="AB10" s="99" t="s">
        <v>34</v>
      </c>
      <c r="AC10" s="99" t="s">
        <v>34</v>
      </c>
      <c r="AD10" s="99" t="s">
        <v>34</v>
      </c>
      <c r="AE10" s="100">
        <v>0.128</v>
      </c>
      <c r="AF10" s="99" t="s">
        <v>34</v>
      </c>
      <c r="AG10" s="99" t="s">
        <v>34</v>
      </c>
      <c r="AH10" s="99" t="s">
        <v>34</v>
      </c>
      <c r="AI10" s="99" t="s">
        <v>34</v>
      </c>
      <c r="AJ10" s="99" t="s">
        <v>34</v>
      </c>
      <c r="AK10" s="99" t="s">
        <v>34</v>
      </c>
      <c r="AL10" s="99" t="s">
        <v>34</v>
      </c>
      <c r="AM10" s="99" t="s">
        <v>34</v>
      </c>
      <c r="AN10" s="99">
        <v>0</v>
      </c>
      <c r="AO10" s="99">
        <v>8.7999999999999995E-2</v>
      </c>
      <c r="AP10" s="99">
        <v>3.9E-2</v>
      </c>
      <c r="AQ10" s="99">
        <v>2.1000000000000001E-2</v>
      </c>
      <c r="AR10" s="99" t="s">
        <v>34</v>
      </c>
      <c r="AS10" s="100" t="s">
        <v>34</v>
      </c>
      <c r="AT10" s="101">
        <v>7.0000000000000001E-3</v>
      </c>
      <c r="AU10" s="101">
        <v>0</v>
      </c>
      <c r="AV10" s="101">
        <v>8.1000000000000003E-2</v>
      </c>
      <c r="AW10" s="96" t="s">
        <v>34</v>
      </c>
      <c r="AX10" s="96" t="s">
        <v>34</v>
      </c>
      <c r="AY10" s="96" t="s">
        <v>34</v>
      </c>
      <c r="AZ10" s="96" t="s">
        <v>34</v>
      </c>
      <c r="BA10" s="96">
        <v>8.7999999999999995E-2</v>
      </c>
      <c r="BB10" s="96">
        <v>0</v>
      </c>
      <c r="BC10" s="96">
        <v>8.6999999999999994E-2</v>
      </c>
      <c r="BD10" s="96">
        <v>0.13800000000000001</v>
      </c>
      <c r="BE10" s="96">
        <v>0.183</v>
      </c>
      <c r="BF10" s="96" t="s">
        <v>34</v>
      </c>
      <c r="BG10" s="96" t="s">
        <v>34</v>
      </c>
      <c r="BH10" s="96">
        <v>0.65900000000000003</v>
      </c>
      <c r="BI10" s="96">
        <v>0.28699999999999998</v>
      </c>
      <c r="BJ10" s="96" t="s">
        <v>34</v>
      </c>
      <c r="BK10" s="96" t="s">
        <v>34</v>
      </c>
      <c r="BL10" s="96">
        <v>5.0000000000000001E-3</v>
      </c>
      <c r="BM10" s="96">
        <v>0.08</v>
      </c>
      <c r="BN10" s="96">
        <v>2.7E-2</v>
      </c>
      <c r="BO10" s="96" t="s">
        <v>34</v>
      </c>
      <c r="BP10" s="96" t="s">
        <v>34</v>
      </c>
      <c r="BQ10" s="96">
        <v>0.29499999999999998</v>
      </c>
      <c r="BR10" s="98">
        <v>0.29299999999999998</v>
      </c>
      <c r="BS10" s="96">
        <v>0.44600000000000001</v>
      </c>
      <c r="BT10" s="96">
        <v>0.28499999999999998</v>
      </c>
      <c r="BU10" s="96" t="s">
        <v>34</v>
      </c>
      <c r="BV10" s="96" t="s">
        <v>34</v>
      </c>
      <c r="BW10" s="96">
        <v>0.47399999999999998</v>
      </c>
      <c r="BX10" s="96">
        <v>0</v>
      </c>
      <c r="BY10" s="96">
        <v>0</v>
      </c>
      <c r="BZ10" s="96">
        <v>0</v>
      </c>
      <c r="CA10" s="96" t="s">
        <v>34</v>
      </c>
      <c r="CB10" s="96" t="s">
        <v>34</v>
      </c>
      <c r="CC10" s="96" t="s">
        <v>34</v>
      </c>
      <c r="CD10" s="96">
        <v>0</v>
      </c>
      <c r="CE10" s="96">
        <v>0</v>
      </c>
      <c r="CF10" s="96">
        <v>0</v>
      </c>
      <c r="CG10" s="96" t="s">
        <v>34</v>
      </c>
      <c r="CH10" s="96" t="s">
        <v>34</v>
      </c>
      <c r="CI10" s="96" t="s">
        <v>34</v>
      </c>
      <c r="CJ10" s="96" t="s">
        <v>34</v>
      </c>
      <c r="CK10" s="96" t="s">
        <v>34</v>
      </c>
      <c r="CL10" s="96" t="s">
        <v>34</v>
      </c>
      <c r="CM10" s="98" t="s">
        <v>34</v>
      </c>
      <c r="CN10" s="96" t="s">
        <v>34</v>
      </c>
      <c r="CO10" s="96" t="s">
        <v>34</v>
      </c>
      <c r="CP10" s="96" t="s">
        <v>34</v>
      </c>
      <c r="CQ10" s="96" t="s">
        <v>34</v>
      </c>
      <c r="CR10" s="96" t="s">
        <v>34</v>
      </c>
      <c r="CS10" s="96" t="s">
        <v>34</v>
      </c>
      <c r="CT10" s="96" t="s">
        <v>34</v>
      </c>
      <c r="CU10" s="96" t="s">
        <v>34</v>
      </c>
      <c r="CV10" s="96" t="s">
        <v>34</v>
      </c>
      <c r="CW10" s="99">
        <v>0</v>
      </c>
      <c r="CX10" s="99">
        <v>0</v>
      </c>
      <c r="CY10" s="99">
        <v>0</v>
      </c>
      <c r="CZ10" s="96" t="s">
        <v>34</v>
      </c>
      <c r="DA10" s="98" t="s">
        <v>34</v>
      </c>
    </row>
    <row r="11" spans="1:105" ht="15.75" x14ac:dyDescent="0.25">
      <c r="A11" s="95" t="s">
        <v>14</v>
      </c>
      <c r="B11" s="96">
        <v>0.1021943396226415</v>
      </c>
      <c r="C11" s="97">
        <v>8.1829999999999998</v>
      </c>
      <c r="D11" s="97">
        <v>11.999000000000001</v>
      </c>
      <c r="E11" s="97">
        <v>9.0190000000000001</v>
      </c>
      <c r="F11" s="97">
        <v>8.6630000000000003</v>
      </c>
      <c r="G11" s="97">
        <v>8.6929999999999996</v>
      </c>
      <c r="H11" s="98">
        <v>8.0510000000000002</v>
      </c>
      <c r="I11" s="96">
        <v>8.9580000000000002</v>
      </c>
      <c r="J11" s="96">
        <v>9.1999999999999993</v>
      </c>
      <c r="K11" s="96">
        <v>9.6310000000000002</v>
      </c>
      <c r="L11" s="99">
        <v>9.2629999999999999</v>
      </c>
      <c r="M11" s="99">
        <v>0.27833912169629821</v>
      </c>
      <c r="N11" s="99">
        <v>9.5169999999999995</v>
      </c>
      <c r="O11" s="99">
        <v>10.61</v>
      </c>
      <c r="P11" s="99">
        <v>10.643000000000001</v>
      </c>
      <c r="Q11" s="99">
        <v>12.289</v>
      </c>
      <c r="R11" s="99">
        <v>8.33</v>
      </c>
      <c r="S11" s="100">
        <v>8.3729999999999993</v>
      </c>
      <c r="T11" s="99">
        <v>12.073</v>
      </c>
      <c r="U11" s="99">
        <v>9.1620000000000008</v>
      </c>
      <c r="V11" s="99">
        <v>9.8789999999999996</v>
      </c>
      <c r="W11" s="99">
        <v>10.045</v>
      </c>
      <c r="X11" s="99">
        <v>11.435</v>
      </c>
      <c r="Y11" s="99">
        <v>12.315</v>
      </c>
      <c r="Z11" s="99">
        <v>12.942</v>
      </c>
      <c r="AA11" s="99">
        <v>12.230666666666666</v>
      </c>
      <c r="AB11" s="99">
        <v>0.61811343798870932</v>
      </c>
      <c r="AC11" s="99">
        <v>9.3049999999999997</v>
      </c>
      <c r="AD11" s="99">
        <v>8.9920000000000009</v>
      </c>
      <c r="AE11" s="100">
        <v>11.648999999999999</v>
      </c>
      <c r="AF11" s="99">
        <v>15.057</v>
      </c>
      <c r="AG11" s="99">
        <v>9.9410000000000007</v>
      </c>
      <c r="AH11" s="99">
        <v>20.405000000000001</v>
      </c>
      <c r="AI11" s="99">
        <v>13.099</v>
      </c>
      <c r="AJ11" s="99">
        <v>13.263</v>
      </c>
      <c r="AK11" s="99">
        <v>13.757999999999999</v>
      </c>
      <c r="AL11" s="99">
        <v>13.373333333333335</v>
      </c>
      <c r="AM11" s="99">
        <v>0.28011941897856463</v>
      </c>
      <c r="AN11" s="99">
        <v>39.688000000000002</v>
      </c>
      <c r="AO11" s="99">
        <v>41.317</v>
      </c>
      <c r="AP11" s="99">
        <v>40.798000000000002</v>
      </c>
      <c r="AQ11" s="99">
        <v>41.222000000000001</v>
      </c>
      <c r="AR11" s="99">
        <v>40.756250000000001</v>
      </c>
      <c r="AS11" s="100">
        <v>0.64696691375989168</v>
      </c>
      <c r="AT11" s="101">
        <v>8.0180000000000007</v>
      </c>
      <c r="AU11" s="101">
        <v>8.1530000000000005</v>
      </c>
      <c r="AV11" s="101">
        <v>8.0549999999999997</v>
      </c>
      <c r="AW11" s="96">
        <v>8.075333333333333</v>
      </c>
      <c r="AX11" s="96">
        <v>5.6958074249593663E-2</v>
      </c>
      <c r="AY11" s="96">
        <v>8.0749999999999993</v>
      </c>
      <c r="AZ11" s="96">
        <v>8.109</v>
      </c>
      <c r="BA11" s="96">
        <v>36.579000000000001</v>
      </c>
      <c r="BB11" s="96">
        <v>36.405999999999999</v>
      </c>
      <c r="BC11" s="96">
        <v>36.338000000000001</v>
      </c>
      <c r="BD11" s="96">
        <v>34.881999999999998</v>
      </c>
      <c r="BE11" s="96">
        <v>33.36</v>
      </c>
      <c r="BF11" s="96">
        <v>35.512999999999998</v>
      </c>
      <c r="BG11" s="96">
        <v>1.236769986699225</v>
      </c>
      <c r="BH11" s="96">
        <v>6.58</v>
      </c>
      <c r="BI11" s="96">
        <v>6.9420000000000002</v>
      </c>
      <c r="BJ11" s="96">
        <v>22.861999999999998</v>
      </c>
      <c r="BK11" s="96">
        <v>26.71</v>
      </c>
      <c r="BL11" s="96">
        <v>29.905000000000001</v>
      </c>
      <c r="BM11" s="96">
        <v>26.71</v>
      </c>
      <c r="BN11" s="96">
        <v>22.861999999999998</v>
      </c>
      <c r="BO11" s="96">
        <v>30.356666666666666</v>
      </c>
      <c r="BP11" s="96">
        <v>0.43157257661821846</v>
      </c>
      <c r="BQ11" s="96">
        <v>7.15</v>
      </c>
      <c r="BR11" s="98">
        <v>6.7839999999999998</v>
      </c>
      <c r="BS11" s="96">
        <v>6.8959999999999999</v>
      </c>
      <c r="BT11" s="96">
        <v>7.2039999999999997</v>
      </c>
      <c r="BU11" s="96">
        <v>25.716000000000001</v>
      </c>
      <c r="BV11" s="96">
        <v>23.661999999999999</v>
      </c>
      <c r="BW11" s="96">
        <v>6.6280000000000001</v>
      </c>
      <c r="BX11" s="96">
        <v>9.9640000000000004</v>
      </c>
      <c r="BY11" s="96">
        <v>9.8879999999999999</v>
      </c>
      <c r="BZ11" s="96">
        <v>10.497</v>
      </c>
      <c r="CA11" s="96">
        <v>10.116333333333333</v>
      </c>
      <c r="CB11" s="96">
        <v>0.27095428068628513</v>
      </c>
      <c r="CC11" s="96">
        <v>17.545999999999999</v>
      </c>
      <c r="CD11" s="96">
        <v>30.151</v>
      </c>
      <c r="CE11" s="96">
        <v>30.071000000000002</v>
      </c>
      <c r="CF11" s="96">
        <v>30.884</v>
      </c>
      <c r="CG11" s="96">
        <v>30.368666666666666</v>
      </c>
      <c r="CH11" s="96">
        <v>0.36585637740633786</v>
      </c>
      <c r="CI11" s="96">
        <v>36.927</v>
      </c>
      <c r="CJ11" s="96">
        <v>11.515000000000001</v>
      </c>
      <c r="CK11" s="96">
        <v>10.237</v>
      </c>
      <c r="CL11" s="96">
        <v>29.748999999999999</v>
      </c>
      <c r="CM11" s="98">
        <v>30.417999999999999</v>
      </c>
      <c r="CN11" s="96">
        <v>8.5850000000000009</v>
      </c>
      <c r="CO11" s="96">
        <v>9.0129999999999999</v>
      </c>
      <c r="CP11" s="96">
        <v>20.817</v>
      </c>
      <c r="CQ11" s="96">
        <v>24.454999999999998</v>
      </c>
      <c r="CR11" s="99">
        <v>9.8070000000000004</v>
      </c>
      <c r="CS11" s="99">
        <v>9.3810000000000002</v>
      </c>
      <c r="CT11" s="99">
        <v>9.4060000000000006</v>
      </c>
      <c r="CU11" s="96">
        <v>14.547666666666666</v>
      </c>
      <c r="CV11" s="96">
        <v>0.19519278219806752</v>
      </c>
      <c r="CW11" s="99">
        <v>24.728000000000002</v>
      </c>
      <c r="CX11" s="99">
        <v>22.545000000000002</v>
      </c>
      <c r="CY11" s="99">
        <v>22.683</v>
      </c>
      <c r="CZ11" s="96">
        <v>23.318666666666669</v>
      </c>
      <c r="DA11" s="98">
        <v>0.9981403820215986</v>
      </c>
    </row>
    <row r="12" spans="1:105" ht="15.75" x14ac:dyDescent="0.25">
      <c r="A12" s="95" t="s">
        <v>15</v>
      </c>
      <c r="B12" s="96">
        <v>8.1353846153846152E-2</v>
      </c>
      <c r="C12" s="97" t="s">
        <v>34</v>
      </c>
      <c r="D12" s="97">
        <v>0.14199999999999999</v>
      </c>
      <c r="E12" s="97" t="s">
        <v>34</v>
      </c>
      <c r="F12" s="97" t="s">
        <v>34</v>
      </c>
      <c r="G12" s="97" t="s">
        <v>34</v>
      </c>
      <c r="H12" s="98" t="s">
        <v>34</v>
      </c>
      <c r="I12" s="96" t="s">
        <v>34</v>
      </c>
      <c r="J12" s="96" t="s">
        <v>34</v>
      </c>
      <c r="K12" s="96" t="s">
        <v>34</v>
      </c>
      <c r="L12" s="99" t="s">
        <v>34</v>
      </c>
      <c r="M12" s="99" t="s">
        <v>34</v>
      </c>
      <c r="N12" s="99" t="s">
        <v>34</v>
      </c>
      <c r="O12" s="99" t="s">
        <v>34</v>
      </c>
      <c r="P12" s="99" t="s">
        <v>34</v>
      </c>
      <c r="Q12" s="99" t="s">
        <v>34</v>
      </c>
      <c r="R12" s="99" t="s">
        <v>34</v>
      </c>
      <c r="S12" s="100" t="s">
        <v>34</v>
      </c>
      <c r="T12" s="99" t="s">
        <v>34</v>
      </c>
      <c r="U12" s="99" t="s">
        <v>34</v>
      </c>
      <c r="V12" s="99" t="s">
        <v>34</v>
      </c>
      <c r="W12" s="99" t="s">
        <v>34</v>
      </c>
      <c r="X12" s="99">
        <v>3.9E-2</v>
      </c>
      <c r="Y12" s="99">
        <v>5.7000000000000002E-2</v>
      </c>
      <c r="Z12" s="99">
        <v>6.8000000000000005E-2</v>
      </c>
      <c r="AA12" s="99" t="s">
        <v>34</v>
      </c>
      <c r="AB12" s="99" t="s">
        <v>34</v>
      </c>
      <c r="AC12" s="99" t="s">
        <v>34</v>
      </c>
      <c r="AD12" s="99" t="s">
        <v>34</v>
      </c>
      <c r="AE12" s="100" t="s">
        <v>34</v>
      </c>
      <c r="AF12" s="99">
        <v>0.122</v>
      </c>
      <c r="AG12" s="99" t="s">
        <v>34</v>
      </c>
      <c r="AH12" s="99">
        <v>0.16700000000000001</v>
      </c>
      <c r="AI12" s="99">
        <v>7.4999999999999997E-2</v>
      </c>
      <c r="AJ12" s="99">
        <v>0.127</v>
      </c>
      <c r="AK12" s="99">
        <v>5.2999999999999999E-2</v>
      </c>
      <c r="AL12" s="99" t="s">
        <v>34</v>
      </c>
      <c r="AM12" s="99" t="s">
        <v>34</v>
      </c>
      <c r="AN12" s="99">
        <v>0.26300000000000001</v>
      </c>
      <c r="AO12" s="99">
        <v>0.39100000000000001</v>
      </c>
      <c r="AP12" s="99">
        <v>0.39700000000000002</v>
      </c>
      <c r="AQ12" s="99">
        <v>0.38100000000000001</v>
      </c>
      <c r="AR12" s="99">
        <v>0.35800000000000004</v>
      </c>
      <c r="AS12" s="100">
        <v>5.5145262715848839E-2</v>
      </c>
      <c r="AT12" s="101">
        <v>8.0000000000000002E-3</v>
      </c>
      <c r="AU12" s="101">
        <v>3.6999999999999998E-2</v>
      </c>
      <c r="AV12" s="101">
        <v>3.5999999999999997E-2</v>
      </c>
      <c r="AW12" s="96" t="s">
        <v>34</v>
      </c>
      <c r="AX12" s="96" t="s">
        <v>34</v>
      </c>
      <c r="AY12" s="96" t="s">
        <v>34</v>
      </c>
      <c r="AZ12" s="96" t="s">
        <v>34</v>
      </c>
      <c r="BA12" s="96">
        <v>0.38900000000000001</v>
      </c>
      <c r="BB12" s="96">
        <v>0.48</v>
      </c>
      <c r="BC12" s="96">
        <v>0.45400000000000001</v>
      </c>
      <c r="BD12" s="96">
        <v>0.50700000000000001</v>
      </c>
      <c r="BE12" s="96">
        <v>0.48099999999999998</v>
      </c>
      <c r="BF12" s="96">
        <v>0.4622</v>
      </c>
      <c r="BG12" s="96">
        <v>4.025617964983761E-2</v>
      </c>
      <c r="BH12" s="96" t="s">
        <v>34</v>
      </c>
      <c r="BI12" s="96" t="s">
        <v>34</v>
      </c>
      <c r="BJ12" s="96">
        <v>0.26300000000000001</v>
      </c>
      <c r="BK12" s="96">
        <v>0.31</v>
      </c>
      <c r="BL12" s="96">
        <v>0.38600000000000001</v>
      </c>
      <c r="BM12" s="96">
        <v>0.31</v>
      </c>
      <c r="BN12" s="96">
        <v>0.26300000000000001</v>
      </c>
      <c r="BO12" s="96">
        <v>0.38566666666666666</v>
      </c>
      <c r="BP12" s="96">
        <v>2.2454893057465716E-2</v>
      </c>
      <c r="BQ12" s="96" t="s">
        <v>34</v>
      </c>
      <c r="BR12" s="98" t="s">
        <v>34</v>
      </c>
      <c r="BS12" s="96" t="s">
        <v>34</v>
      </c>
      <c r="BT12" s="96" t="s">
        <v>34</v>
      </c>
      <c r="BU12" s="96">
        <v>0.252</v>
      </c>
      <c r="BV12" s="96">
        <v>0.21099999999999999</v>
      </c>
      <c r="BW12" s="96" t="s">
        <v>34</v>
      </c>
      <c r="BX12" s="96">
        <v>0.114</v>
      </c>
      <c r="BY12" s="96">
        <v>4.1000000000000002E-2</v>
      </c>
      <c r="BZ12" s="96">
        <v>8.6999999999999994E-2</v>
      </c>
      <c r="CA12" s="96">
        <v>8.0666666666666664E-2</v>
      </c>
      <c r="CB12" s="96">
        <v>3.0136725472788561E-2</v>
      </c>
      <c r="CC12" s="96">
        <v>7.6999999999999999E-2</v>
      </c>
      <c r="CD12" s="96">
        <v>0.28000000000000003</v>
      </c>
      <c r="CE12" s="96">
        <v>0.255</v>
      </c>
      <c r="CF12" s="96">
        <v>0.23499999999999999</v>
      </c>
      <c r="CG12" s="96">
        <v>0.25666666666666665</v>
      </c>
      <c r="CH12" s="96">
        <v>1.8408935028645452E-2</v>
      </c>
      <c r="CI12" s="96">
        <v>0.40600000000000003</v>
      </c>
      <c r="CJ12" s="96" t="s">
        <v>34</v>
      </c>
      <c r="CK12" s="96" t="s">
        <v>34</v>
      </c>
      <c r="CL12" s="96">
        <v>0.38100000000000001</v>
      </c>
      <c r="CM12" s="98">
        <v>0.26800000000000002</v>
      </c>
      <c r="CN12" s="96" t="s">
        <v>34</v>
      </c>
      <c r="CO12" s="96" t="s">
        <v>34</v>
      </c>
      <c r="CP12" s="96">
        <v>0.26200000000000001</v>
      </c>
      <c r="CQ12" s="96">
        <v>0.22</v>
      </c>
      <c r="CR12" s="96" t="s">
        <v>34</v>
      </c>
      <c r="CS12" s="96" t="s">
        <v>34</v>
      </c>
      <c r="CT12" s="96" t="s">
        <v>34</v>
      </c>
      <c r="CU12" s="96" t="s">
        <v>34</v>
      </c>
      <c r="CV12" s="96" t="s">
        <v>34</v>
      </c>
      <c r="CW12" s="99">
        <v>0.251</v>
      </c>
      <c r="CX12" s="99">
        <v>0.24</v>
      </c>
      <c r="CY12" s="99">
        <v>0.20100000000000001</v>
      </c>
      <c r="CZ12" s="96">
        <v>0.23066666666666666</v>
      </c>
      <c r="DA12" s="98">
        <v>2.1452790546272107E-2</v>
      </c>
    </row>
    <row r="13" spans="1:105" ht="15.75" x14ac:dyDescent="0.25">
      <c r="A13" s="95" t="s">
        <v>16</v>
      </c>
      <c r="B13" s="96">
        <v>2.481320754716981E-2</v>
      </c>
      <c r="C13" s="97">
        <v>16.783000000000001</v>
      </c>
      <c r="D13" s="97">
        <v>15.624000000000001</v>
      </c>
      <c r="E13" s="97">
        <v>16.184000000000001</v>
      </c>
      <c r="F13" s="97">
        <v>16.465</v>
      </c>
      <c r="G13" s="97">
        <v>16.39</v>
      </c>
      <c r="H13" s="98">
        <v>16.411000000000001</v>
      </c>
      <c r="I13" s="96">
        <v>16.277999999999999</v>
      </c>
      <c r="J13" s="96">
        <v>16.271000000000001</v>
      </c>
      <c r="K13" s="96">
        <v>15.94</v>
      </c>
      <c r="L13" s="99">
        <v>16.163</v>
      </c>
      <c r="M13" s="99">
        <v>0.15771070561844144</v>
      </c>
      <c r="N13" s="99">
        <v>16.157</v>
      </c>
      <c r="O13" s="99">
        <v>15.813000000000001</v>
      </c>
      <c r="P13" s="99">
        <v>15.669</v>
      </c>
      <c r="Q13" s="99">
        <v>15.858000000000001</v>
      </c>
      <c r="R13" s="99">
        <v>16.422999999999998</v>
      </c>
      <c r="S13" s="100">
        <v>16.616</v>
      </c>
      <c r="T13" s="99">
        <v>16.766999999999999</v>
      </c>
      <c r="U13" s="99">
        <v>16.521999999999998</v>
      </c>
      <c r="V13" s="99">
        <v>16.236999999999998</v>
      </c>
      <c r="W13" s="99">
        <v>15.856999999999999</v>
      </c>
      <c r="X13" s="99">
        <v>15.295</v>
      </c>
      <c r="Y13" s="99">
        <v>15.531000000000001</v>
      </c>
      <c r="Z13" s="99">
        <v>15.092000000000001</v>
      </c>
      <c r="AA13" s="99">
        <v>15.305999999999999</v>
      </c>
      <c r="AB13" s="99">
        <v>0.17938970613350891</v>
      </c>
      <c r="AC13" s="99">
        <v>15.928000000000001</v>
      </c>
      <c r="AD13" s="99">
        <v>15.859</v>
      </c>
      <c r="AE13" s="100">
        <v>15.204000000000001</v>
      </c>
      <c r="AF13" s="99">
        <v>13.105</v>
      </c>
      <c r="AG13" s="99">
        <v>15.68</v>
      </c>
      <c r="AH13" s="99">
        <v>10.404999999999999</v>
      </c>
      <c r="AI13" s="99">
        <v>14.5</v>
      </c>
      <c r="AJ13" s="99">
        <v>14.817</v>
      </c>
      <c r="AK13" s="99">
        <v>14.592000000000001</v>
      </c>
      <c r="AL13" s="99">
        <v>14.636333333333333</v>
      </c>
      <c r="AM13" s="99">
        <v>0.13315738390674733</v>
      </c>
      <c r="AN13" s="99">
        <v>1.6890000000000001</v>
      </c>
      <c r="AO13" s="99">
        <v>1.18</v>
      </c>
      <c r="AP13" s="99">
        <v>1.248</v>
      </c>
      <c r="AQ13" s="99">
        <v>1.19</v>
      </c>
      <c r="AR13" s="99">
        <v>1.3267500000000001</v>
      </c>
      <c r="AS13" s="100">
        <v>0.21075029655969571</v>
      </c>
      <c r="AT13" s="101">
        <v>18.672999999999998</v>
      </c>
      <c r="AU13" s="101">
        <v>18.457000000000001</v>
      </c>
      <c r="AV13" s="101">
        <v>18.59</v>
      </c>
      <c r="AW13" s="96">
        <v>18.573333333333334</v>
      </c>
      <c r="AX13" s="96">
        <v>8.8965661290684034E-2</v>
      </c>
      <c r="AY13" s="96">
        <v>18.585999999999999</v>
      </c>
      <c r="AZ13" s="96">
        <v>18.591000000000001</v>
      </c>
      <c r="BA13" s="96">
        <v>3.9</v>
      </c>
      <c r="BB13" s="96">
        <v>4.1820000000000004</v>
      </c>
      <c r="BC13" s="96">
        <v>4.2850000000000001</v>
      </c>
      <c r="BD13" s="96">
        <v>5.3390000000000004</v>
      </c>
      <c r="BE13" s="96">
        <v>7.3570000000000002</v>
      </c>
      <c r="BF13" s="96">
        <v>5.0126000000000008</v>
      </c>
      <c r="BG13" s="96">
        <v>1.2696397284269265</v>
      </c>
      <c r="BH13" s="96">
        <v>18.984000000000002</v>
      </c>
      <c r="BI13" s="96">
        <v>18.898</v>
      </c>
      <c r="BJ13" s="96">
        <v>9.2219999999999995</v>
      </c>
      <c r="BK13" s="96">
        <v>8.9090000000000007</v>
      </c>
      <c r="BL13" s="96">
        <v>8.9090000000000007</v>
      </c>
      <c r="BM13" s="96">
        <v>8.9090000000000007</v>
      </c>
      <c r="BN13" s="96">
        <v>9.2219999999999995</v>
      </c>
      <c r="BO13" s="96">
        <v>8.685666666666668</v>
      </c>
      <c r="BP13" s="96">
        <v>0.26197243281604221</v>
      </c>
      <c r="BQ13" s="96">
        <v>18.725000000000001</v>
      </c>
      <c r="BR13" s="98">
        <v>18.986000000000001</v>
      </c>
      <c r="BS13" s="96">
        <v>18.648</v>
      </c>
      <c r="BT13" s="96">
        <v>18.635000000000002</v>
      </c>
      <c r="BU13" s="96">
        <v>7.9729999999999999</v>
      </c>
      <c r="BV13" s="96">
        <v>9.2159999999999993</v>
      </c>
      <c r="BW13" s="96">
        <v>18.666</v>
      </c>
      <c r="BX13" s="96">
        <v>16.567</v>
      </c>
      <c r="BY13" s="96">
        <v>16.52</v>
      </c>
      <c r="BZ13" s="96">
        <v>15.724</v>
      </c>
      <c r="CA13" s="96">
        <v>16.270333333333337</v>
      </c>
      <c r="CB13" s="96">
        <v>0.38679222099497051</v>
      </c>
      <c r="CC13" s="96">
        <v>14.058999999999999</v>
      </c>
      <c r="CD13" s="104">
        <v>6.4450000000000003</v>
      </c>
      <c r="CE13" s="104">
        <v>6.2480000000000002</v>
      </c>
      <c r="CF13" s="104">
        <v>5.9119999999999999</v>
      </c>
      <c r="CG13" s="96">
        <v>6.2016666666666671</v>
      </c>
      <c r="CH13" s="96">
        <v>0.2200489844456357</v>
      </c>
      <c r="CI13" s="96">
        <v>5.5410000000000004</v>
      </c>
      <c r="CJ13" s="96">
        <v>16.155000000000001</v>
      </c>
      <c r="CK13" s="96">
        <v>17.126000000000001</v>
      </c>
      <c r="CL13" s="96">
        <v>4.4210000000000003</v>
      </c>
      <c r="CM13" s="98">
        <v>4.665</v>
      </c>
      <c r="CN13" s="96">
        <v>18.562999999999999</v>
      </c>
      <c r="CO13" s="96">
        <v>18.047000000000001</v>
      </c>
      <c r="CP13" s="96">
        <v>13.597</v>
      </c>
      <c r="CQ13" s="96">
        <v>12.542</v>
      </c>
      <c r="CR13" s="99">
        <v>17.760999999999999</v>
      </c>
      <c r="CS13" s="99">
        <v>17.905999999999999</v>
      </c>
      <c r="CT13" s="99">
        <v>18.073</v>
      </c>
      <c r="CU13" s="96">
        <v>16.069666666666667</v>
      </c>
      <c r="CV13" s="96">
        <v>0.12747897430121177</v>
      </c>
      <c r="CW13" s="99">
        <v>12.641999999999999</v>
      </c>
      <c r="CX13" s="99">
        <v>12.913</v>
      </c>
      <c r="CY13" s="99">
        <v>14.125999999999999</v>
      </c>
      <c r="CZ13" s="96">
        <v>13.226999999999999</v>
      </c>
      <c r="DA13" s="98">
        <v>0.64524465644177675</v>
      </c>
    </row>
    <row r="14" spans="1:105" ht="17.25" x14ac:dyDescent="0.3">
      <c r="A14" s="95" t="s">
        <v>110</v>
      </c>
      <c r="B14" s="96">
        <v>3.6645283018867922E-2</v>
      </c>
      <c r="C14" s="97">
        <v>0.26700000000000002</v>
      </c>
      <c r="D14" s="97">
        <v>0.33500000000000002</v>
      </c>
      <c r="E14" s="97">
        <v>0.27900000000000003</v>
      </c>
      <c r="F14" s="97">
        <v>0.23200000000000001</v>
      </c>
      <c r="G14" s="97">
        <v>0.254</v>
      </c>
      <c r="H14" s="98">
        <v>0.248</v>
      </c>
      <c r="I14" s="96">
        <v>0.27500000000000002</v>
      </c>
      <c r="J14" s="96">
        <v>0.255</v>
      </c>
      <c r="K14" s="96">
        <v>0.33300000000000002</v>
      </c>
      <c r="L14" s="99">
        <v>0.28766666666666668</v>
      </c>
      <c r="M14" s="99">
        <v>3.3079029946814206E-2</v>
      </c>
      <c r="N14" s="99">
        <v>0.28100000000000003</v>
      </c>
      <c r="O14" s="99">
        <v>0.32200000000000001</v>
      </c>
      <c r="P14" s="99">
        <v>0.30499999999999999</v>
      </c>
      <c r="Q14" s="99">
        <v>0.36299999999999999</v>
      </c>
      <c r="R14" s="99">
        <v>0.28199999999999997</v>
      </c>
      <c r="S14" s="100">
        <v>0.24399999999999999</v>
      </c>
      <c r="T14" s="99">
        <v>0.41399999999999998</v>
      </c>
      <c r="U14" s="99">
        <v>0.29499999999999998</v>
      </c>
      <c r="V14" s="99">
        <v>0.29199999999999998</v>
      </c>
      <c r="W14" s="99">
        <v>0.32200000000000001</v>
      </c>
      <c r="X14" s="99">
        <v>0.36899999999999999</v>
      </c>
      <c r="Y14" s="99">
        <v>0.36399999999999999</v>
      </c>
      <c r="Z14" s="99">
        <v>0.442</v>
      </c>
      <c r="AA14" s="99">
        <v>0.39166666666666666</v>
      </c>
      <c r="AB14" s="99">
        <v>3.5649528592800343E-2</v>
      </c>
      <c r="AC14" s="99">
        <v>0.31900000000000001</v>
      </c>
      <c r="AD14" s="99">
        <v>0.28000000000000003</v>
      </c>
      <c r="AE14" s="100">
        <v>0.39700000000000002</v>
      </c>
      <c r="AF14" s="99">
        <v>0.33</v>
      </c>
      <c r="AG14" s="99">
        <v>0.33100000000000002</v>
      </c>
      <c r="AH14" s="99">
        <v>0.35599999999999998</v>
      </c>
      <c r="AI14" s="99">
        <v>0.33800000000000002</v>
      </c>
      <c r="AJ14" s="99">
        <v>0.36199999999999999</v>
      </c>
      <c r="AK14" s="99">
        <v>0.34899999999999998</v>
      </c>
      <c r="AL14" s="99">
        <v>0.34966666666666663</v>
      </c>
      <c r="AM14" s="99">
        <v>9.8092926463747617E-3</v>
      </c>
      <c r="AN14" s="99">
        <v>5.7000000000000002E-2</v>
      </c>
      <c r="AO14" s="99">
        <v>0.13</v>
      </c>
      <c r="AP14" s="99">
        <v>0.111</v>
      </c>
      <c r="AQ14" s="99">
        <v>0.128</v>
      </c>
      <c r="AR14" s="99">
        <v>0.1065</v>
      </c>
      <c r="AS14" s="100">
        <v>2.9516944286290862E-2</v>
      </c>
      <c r="AT14" s="101">
        <v>0.17</v>
      </c>
      <c r="AU14" s="101">
        <v>0.19</v>
      </c>
      <c r="AV14" s="101">
        <v>0.183</v>
      </c>
      <c r="AW14" s="96">
        <v>0.18099999999999997</v>
      </c>
      <c r="AX14" s="96">
        <v>8.286535263104031E-3</v>
      </c>
      <c r="AY14" s="96">
        <v>0.186</v>
      </c>
      <c r="AZ14" s="96">
        <v>0.17499999999999999</v>
      </c>
      <c r="BA14" s="96">
        <v>0.29799999999999999</v>
      </c>
      <c r="BB14" s="96">
        <v>0.30599999999999999</v>
      </c>
      <c r="BC14" s="96">
        <v>0.24199999999999999</v>
      </c>
      <c r="BD14" s="96">
        <v>0.27400000000000002</v>
      </c>
      <c r="BE14" s="96">
        <v>0.26800000000000002</v>
      </c>
      <c r="BF14" s="96">
        <v>0.27760000000000001</v>
      </c>
      <c r="BG14" s="96">
        <v>2.2782449385437026E-2</v>
      </c>
      <c r="BH14" s="96">
        <v>0.14699999999999999</v>
      </c>
      <c r="BI14" s="96">
        <v>0.125</v>
      </c>
      <c r="BJ14" s="96">
        <v>0.192</v>
      </c>
      <c r="BK14" s="96">
        <v>0.27</v>
      </c>
      <c r="BL14" s="96">
        <v>0.29899999999999999</v>
      </c>
      <c r="BM14" s="96">
        <v>0.27</v>
      </c>
      <c r="BN14" s="96">
        <v>0.192</v>
      </c>
      <c r="BO14" s="96">
        <v>0.30399999999999999</v>
      </c>
      <c r="BP14" s="96">
        <v>1.8708286933869726E-2</v>
      </c>
      <c r="BQ14" s="96">
        <v>0.152</v>
      </c>
      <c r="BR14" s="98">
        <v>0.17199999999999999</v>
      </c>
      <c r="BS14" s="96">
        <v>0.13800000000000001</v>
      </c>
      <c r="BT14" s="96">
        <v>0.112</v>
      </c>
      <c r="BU14" s="96">
        <v>0.34</v>
      </c>
      <c r="BV14" s="96">
        <v>0.28999999999999998</v>
      </c>
      <c r="BW14" s="96">
        <v>0.18099999999999999</v>
      </c>
      <c r="BX14" s="96">
        <v>0.20300000000000001</v>
      </c>
      <c r="BY14" s="96">
        <v>0.157</v>
      </c>
      <c r="BZ14" s="96">
        <v>0.156</v>
      </c>
      <c r="CA14" s="96">
        <v>0.17200000000000001</v>
      </c>
      <c r="CB14" s="96">
        <v>2.1924111536540454E-2</v>
      </c>
      <c r="CC14" s="96">
        <v>0.14299999999999999</v>
      </c>
      <c r="CD14" s="96">
        <v>0.29799999999999999</v>
      </c>
      <c r="CE14" s="96">
        <v>0.36</v>
      </c>
      <c r="CF14" s="96">
        <v>0.44900000000000001</v>
      </c>
      <c r="CG14" s="96">
        <v>0.36899999999999999</v>
      </c>
      <c r="CH14" s="96">
        <v>6.1973112449405447E-2</v>
      </c>
      <c r="CI14" s="96">
        <v>0.29299999999999998</v>
      </c>
      <c r="CJ14" s="96">
        <v>0.19600000000000001</v>
      </c>
      <c r="CK14" s="96">
        <v>0.16</v>
      </c>
      <c r="CL14" s="96">
        <v>0.30299999999999999</v>
      </c>
      <c r="CM14" s="98">
        <v>0.30399999999999999</v>
      </c>
      <c r="CN14" s="96">
        <v>0.18099999999999999</v>
      </c>
      <c r="CO14" s="96">
        <v>0.20100000000000001</v>
      </c>
      <c r="CP14" s="96">
        <v>0.128</v>
      </c>
      <c r="CQ14" s="96">
        <v>0.14599999999999999</v>
      </c>
      <c r="CR14" s="99">
        <v>0.20300000000000001</v>
      </c>
      <c r="CS14" s="99">
        <v>0.185</v>
      </c>
      <c r="CT14" s="99">
        <v>0.193</v>
      </c>
      <c r="CU14" s="96">
        <v>0.17800000000000002</v>
      </c>
      <c r="CV14" s="96">
        <v>7.3635740114581802E-3</v>
      </c>
      <c r="CW14" s="99">
        <v>0.128</v>
      </c>
      <c r="CX14" s="99">
        <v>0.16400000000000001</v>
      </c>
      <c r="CY14" s="99">
        <v>0.14399999999999999</v>
      </c>
      <c r="CZ14" s="96">
        <v>0.14533333333333334</v>
      </c>
      <c r="DA14" s="98">
        <v>1.4727148022916069E-2</v>
      </c>
    </row>
    <row r="15" spans="1:105" ht="17.25" x14ac:dyDescent="0.3">
      <c r="A15" s="95" t="s">
        <v>111</v>
      </c>
      <c r="B15" s="96">
        <v>5.8639622641509438E-2</v>
      </c>
      <c r="C15" s="97">
        <v>9.5809999999999995</v>
      </c>
      <c r="D15" s="97">
        <v>9.4369999999999994</v>
      </c>
      <c r="E15" s="97">
        <v>9.4220000000000006</v>
      </c>
      <c r="F15" s="97">
        <v>9.1940000000000008</v>
      </c>
      <c r="G15" s="97">
        <v>9.3859999999999992</v>
      </c>
      <c r="H15" s="98">
        <v>9.4160000000000004</v>
      </c>
      <c r="I15" s="96">
        <v>8.9969999999999999</v>
      </c>
      <c r="J15" s="96">
        <v>9.2170000000000005</v>
      </c>
      <c r="K15" s="96">
        <v>9.1969999999999992</v>
      </c>
      <c r="L15" s="99">
        <v>9.1369999999999987</v>
      </c>
      <c r="M15" s="99">
        <v>9.9331096171675626E-2</v>
      </c>
      <c r="N15" s="99">
        <v>9.3190000000000008</v>
      </c>
      <c r="O15" s="99">
        <v>9.0549999999999997</v>
      </c>
      <c r="P15" s="99">
        <v>9.1630000000000003</v>
      </c>
      <c r="Q15" s="99">
        <v>9.2110000000000003</v>
      </c>
      <c r="R15" s="99">
        <v>9.1319999999999997</v>
      </c>
      <c r="S15" s="100">
        <v>9.24</v>
      </c>
      <c r="T15" s="99">
        <v>9.4090000000000007</v>
      </c>
      <c r="U15" s="99">
        <v>9.0009999999999994</v>
      </c>
      <c r="V15" s="99">
        <v>9.3330000000000002</v>
      </c>
      <c r="W15" s="99">
        <v>9.2789999999999999</v>
      </c>
      <c r="X15" s="99">
        <v>9.2420000000000009</v>
      </c>
      <c r="Y15" s="99">
        <v>9.2319999999999993</v>
      </c>
      <c r="Z15" s="99">
        <v>9.1739999999999995</v>
      </c>
      <c r="AA15" s="99">
        <v>9.2159999999999993</v>
      </c>
      <c r="AB15" s="99">
        <v>2.9977769541223196E-2</v>
      </c>
      <c r="AC15" s="99">
        <v>9.2330000000000005</v>
      </c>
      <c r="AD15" s="99">
        <v>9.1280000000000001</v>
      </c>
      <c r="AE15" s="100">
        <v>9.2889999999999997</v>
      </c>
      <c r="AF15" s="99">
        <v>8.9830000000000005</v>
      </c>
      <c r="AG15" s="99">
        <v>9.1319999999999997</v>
      </c>
      <c r="AH15" s="99">
        <v>9.0229999999999997</v>
      </c>
      <c r="AI15" s="99">
        <v>8.9809999999999999</v>
      </c>
      <c r="AJ15" s="99">
        <v>8.9949999999999992</v>
      </c>
      <c r="AK15" s="99">
        <v>8.9640000000000004</v>
      </c>
      <c r="AL15" s="99">
        <v>8.9799999999999986</v>
      </c>
      <c r="AM15" s="99">
        <v>1.2675435561220545E-2</v>
      </c>
      <c r="AN15" s="99">
        <v>7.6929999999999996</v>
      </c>
      <c r="AO15" s="99">
        <v>7.984</v>
      </c>
      <c r="AP15" s="99">
        <v>7.5780000000000003</v>
      </c>
      <c r="AQ15" s="99">
        <v>7.9450000000000003</v>
      </c>
      <c r="AR15" s="99">
        <v>7.8</v>
      </c>
      <c r="AS15" s="100">
        <v>0.17001029380599283</v>
      </c>
      <c r="AT15" s="101">
        <v>9.7249999999999996</v>
      </c>
      <c r="AU15" s="101">
        <v>9.6129999999999995</v>
      </c>
      <c r="AV15" s="101">
        <v>9.5749999999999993</v>
      </c>
      <c r="AW15" s="96">
        <v>9.6376666666666662</v>
      </c>
      <c r="AX15" s="96">
        <v>6.3672774576126634E-2</v>
      </c>
      <c r="AY15" s="96">
        <v>9.9130000000000003</v>
      </c>
      <c r="AZ15" s="96">
        <v>9.8249999999999993</v>
      </c>
      <c r="BA15" s="96">
        <v>8.6479999999999997</v>
      </c>
      <c r="BB15" s="96">
        <v>8.4239999999999995</v>
      </c>
      <c r="BC15" s="96">
        <v>8.9160000000000004</v>
      </c>
      <c r="BD15" s="96">
        <v>8.2420000000000009</v>
      </c>
      <c r="BE15" s="96">
        <v>8.1999999999999993</v>
      </c>
      <c r="BF15" s="96">
        <v>8.4860000000000007</v>
      </c>
      <c r="BG15" s="96">
        <v>0.26695317941541746</v>
      </c>
      <c r="BH15" s="96">
        <v>9.8249999999999993</v>
      </c>
      <c r="BI15" s="96">
        <v>9.6669999999999998</v>
      </c>
      <c r="BJ15" s="96">
        <v>9.2490000000000006</v>
      </c>
      <c r="BK15" s="96">
        <v>9.3859999999999992</v>
      </c>
      <c r="BL15" s="96">
        <v>8.9280000000000008</v>
      </c>
      <c r="BM15" s="96">
        <v>9.3859999999999992</v>
      </c>
      <c r="BN15" s="96">
        <v>9.2490000000000006</v>
      </c>
      <c r="BO15" s="96">
        <v>8.836333333333334</v>
      </c>
      <c r="BP15" s="96">
        <v>0.10139800567839366</v>
      </c>
      <c r="BQ15" s="96">
        <v>9.6989999999999998</v>
      </c>
      <c r="BR15" s="98">
        <v>9.7460000000000004</v>
      </c>
      <c r="BS15" s="96">
        <v>9.8550000000000004</v>
      </c>
      <c r="BT15" s="96">
        <v>9.9429999999999996</v>
      </c>
      <c r="BU15" s="96">
        <v>9.1189999999999998</v>
      </c>
      <c r="BV15" s="96">
        <v>9.0679999999999996</v>
      </c>
      <c r="BW15" s="96">
        <v>9.7379999999999995</v>
      </c>
      <c r="BX15" s="96">
        <v>9.6259999999999994</v>
      </c>
      <c r="BY15" s="96">
        <v>9.8949999999999996</v>
      </c>
      <c r="BZ15" s="96">
        <v>9.6820000000000004</v>
      </c>
      <c r="CA15" s="96">
        <v>9.7343333333333337</v>
      </c>
      <c r="CB15" s="96">
        <v>0.11588595926839254</v>
      </c>
      <c r="CC15" s="96">
        <v>9.6020000000000003</v>
      </c>
      <c r="CD15" s="96">
        <v>9.0869999999999997</v>
      </c>
      <c r="CE15" s="96">
        <v>9.2059999999999995</v>
      </c>
      <c r="CF15" s="96">
        <v>8.9689999999999994</v>
      </c>
      <c r="CG15" s="96">
        <v>9.0873333333333335</v>
      </c>
      <c r="CH15" s="96">
        <v>9.6755131933947386E-2</v>
      </c>
      <c r="CI15" s="96">
        <v>8.4359999999999999</v>
      </c>
      <c r="CJ15" s="96">
        <v>9.8149999999999995</v>
      </c>
      <c r="CK15" s="96">
        <v>9.8889999999999993</v>
      </c>
      <c r="CL15" s="96">
        <v>8.7970000000000006</v>
      </c>
      <c r="CM15" s="98">
        <v>9.1189999999999998</v>
      </c>
      <c r="CN15" s="96">
        <v>9.7409999999999997</v>
      </c>
      <c r="CO15" s="96">
        <v>9.7620000000000005</v>
      </c>
      <c r="CP15" s="96">
        <v>9.5459999999999994</v>
      </c>
      <c r="CQ15" s="96">
        <v>9.3919999999999995</v>
      </c>
      <c r="CR15" s="99">
        <v>9.8559999999999999</v>
      </c>
      <c r="CS15" s="99">
        <v>9.9280000000000008</v>
      </c>
      <c r="CT15" s="99">
        <v>9.8510000000000009</v>
      </c>
      <c r="CU15" s="96">
        <v>9.7253333333333334</v>
      </c>
      <c r="CV15" s="96">
        <v>3.5178907822096595E-2</v>
      </c>
      <c r="CW15" s="99">
        <v>8.6690000000000005</v>
      </c>
      <c r="CX15" s="99">
        <v>9.25</v>
      </c>
      <c r="CY15" s="99">
        <v>7.5949999999999998</v>
      </c>
      <c r="CZ15" s="96">
        <v>8.504666666666667</v>
      </c>
      <c r="DA15" s="98">
        <v>0.68557048426029044</v>
      </c>
    </row>
    <row r="16" spans="1:105" ht="15.75" x14ac:dyDescent="0.25">
      <c r="A16" s="95" t="s">
        <v>112</v>
      </c>
      <c r="B16" s="96">
        <v>9.1524528301886787E-2</v>
      </c>
      <c r="C16" s="97">
        <v>1.2</v>
      </c>
      <c r="D16" s="97">
        <v>0.45700000000000002</v>
      </c>
      <c r="E16" s="97">
        <v>1.048</v>
      </c>
      <c r="F16" s="97">
        <v>1.2749999999999999</v>
      </c>
      <c r="G16" s="97">
        <v>1.071</v>
      </c>
      <c r="H16" s="98">
        <v>1.2370000000000001</v>
      </c>
      <c r="I16" s="96">
        <v>1.0880000000000001</v>
      </c>
      <c r="J16" s="96">
        <v>1.1359999999999999</v>
      </c>
      <c r="K16" s="96">
        <v>1.1639999999999999</v>
      </c>
      <c r="L16" s="99">
        <v>1.1293333333333333</v>
      </c>
      <c r="M16" s="99">
        <v>3.1382939455839448E-2</v>
      </c>
      <c r="N16" s="99">
        <v>1.0409999999999999</v>
      </c>
      <c r="O16" s="99">
        <v>0.71599999999999997</v>
      </c>
      <c r="P16" s="99">
        <v>0.83399999999999996</v>
      </c>
      <c r="Q16" s="99">
        <v>0.33400000000000002</v>
      </c>
      <c r="R16" s="99">
        <v>1.355</v>
      </c>
      <c r="S16" s="100">
        <v>1.3420000000000001</v>
      </c>
      <c r="T16" s="99">
        <v>0.33600000000000002</v>
      </c>
      <c r="U16" s="99">
        <v>1.5369999999999999</v>
      </c>
      <c r="V16" s="99">
        <v>1.125</v>
      </c>
      <c r="W16" s="99">
        <v>1.04</v>
      </c>
      <c r="X16" s="99">
        <v>0.73899999999999999</v>
      </c>
      <c r="Y16" s="99">
        <v>0.32500000000000001</v>
      </c>
      <c r="Z16" s="99">
        <v>0.29899999999999999</v>
      </c>
      <c r="AA16" s="99">
        <v>0.45433333333333331</v>
      </c>
      <c r="AB16" s="99">
        <v>0.2015693980301132</v>
      </c>
      <c r="AC16" s="99">
        <v>1.524</v>
      </c>
      <c r="AD16" s="99">
        <v>1.33</v>
      </c>
      <c r="AE16" s="100">
        <v>0.495</v>
      </c>
      <c r="AF16" s="99">
        <v>0.91700000000000004</v>
      </c>
      <c r="AG16" s="99">
        <v>1.173</v>
      </c>
      <c r="AH16" s="99">
        <v>0.39</v>
      </c>
      <c r="AI16" s="99">
        <v>0.88300000000000001</v>
      </c>
      <c r="AJ16" s="99">
        <v>0.90700000000000003</v>
      </c>
      <c r="AK16" s="99">
        <v>0.76900000000000002</v>
      </c>
      <c r="AL16" s="99">
        <v>0.85300000000000009</v>
      </c>
      <c r="AM16" s="99">
        <v>6.0199667773169652E-2</v>
      </c>
      <c r="AN16" s="99" t="s">
        <v>34</v>
      </c>
      <c r="AO16" s="99" t="s">
        <v>34</v>
      </c>
      <c r="AP16" s="99" t="s">
        <v>34</v>
      </c>
      <c r="AQ16" s="99" t="s">
        <v>34</v>
      </c>
      <c r="AR16" s="99" t="s">
        <v>34</v>
      </c>
      <c r="AS16" s="99" t="s">
        <v>34</v>
      </c>
      <c r="AT16" s="101">
        <v>1.073</v>
      </c>
      <c r="AU16" s="101">
        <v>0.97599999999999998</v>
      </c>
      <c r="AV16" s="101">
        <v>1.03</v>
      </c>
      <c r="AW16" s="96">
        <v>1.0263333333333333</v>
      </c>
      <c r="AX16" s="96">
        <v>3.9684869772860384E-2</v>
      </c>
      <c r="AY16" s="96">
        <v>0.70499999999999996</v>
      </c>
      <c r="AZ16" s="96">
        <v>0.95199999999999996</v>
      </c>
      <c r="BA16" s="96">
        <v>0.70799999999999996</v>
      </c>
      <c r="BB16" s="96">
        <v>0.75700000000000001</v>
      </c>
      <c r="BC16" s="96">
        <v>0.74</v>
      </c>
      <c r="BD16" s="96">
        <v>0.54300000000000004</v>
      </c>
      <c r="BE16" s="96">
        <v>0.11799999999999999</v>
      </c>
      <c r="BF16" s="96">
        <v>0.57320000000000004</v>
      </c>
      <c r="BG16" s="96">
        <v>0.23995616266309977</v>
      </c>
      <c r="BH16" s="96">
        <v>1.3160000000000001</v>
      </c>
      <c r="BI16" s="96">
        <v>1.163</v>
      </c>
      <c r="BJ16" s="96">
        <v>0.78700000000000003</v>
      </c>
      <c r="BK16" s="96">
        <v>0.58199999999999996</v>
      </c>
      <c r="BL16" s="96">
        <v>0.26200000000000001</v>
      </c>
      <c r="BM16" s="96">
        <v>0.58199999999999996</v>
      </c>
      <c r="BN16" s="96">
        <v>0.78700000000000003</v>
      </c>
      <c r="BO16" s="96">
        <v>0.27833333333333332</v>
      </c>
      <c r="BP16" s="96">
        <v>2.8940552094864406E-2</v>
      </c>
      <c r="BQ16" s="96">
        <v>1.351</v>
      </c>
      <c r="BR16" s="98">
        <v>1.2629999999999999</v>
      </c>
      <c r="BS16" s="96">
        <v>1.171</v>
      </c>
      <c r="BT16" s="96">
        <v>0.69</v>
      </c>
      <c r="BU16" s="96">
        <v>0.38600000000000001</v>
      </c>
      <c r="BV16" s="96">
        <v>0.42399999999999999</v>
      </c>
      <c r="BW16" s="96">
        <v>1.073</v>
      </c>
      <c r="BX16" s="96">
        <v>0.92700000000000005</v>
      </c>
      <c r="BY16" s="96">
        <v>0.94099999999999995</v>
      </c>
      <c r="BZ16" s="96">
        <v>0.94499999999999995</v>
      </c>
      <c r="CA16" s="96">
        <v>0.93766666666666654</v>
      </c>
      <c r="CB16" s="96">
        <v>7.7172246018601051E-3</v>
      </c>
      <c r="CC16" s="96">
        <v>0.47599999999999998</v>
      </c>
      <c r="CD16" s="96">
        <v>0.46899999999999997</v>
      </c>
      <c r="CE16" s="96">
        <v>0.36599999999999999</v>
      </c>
      <c r="CF16" s="96">
        <v>0.42799999999999999</v>
      </c>
      <c r="CG16" s="96">
        <v>0.42099999999999999</v>
      </c>
      <c r="CH16" s="96">
        <v>4.2339894504671086E-2</v>
      </c>
      <c r="CI16" s="96">
        <v>0.17299999999999999</v>
      </c>
      <c r="CJ16" s="96">
        <v>0.63400000000000001</v>
      </c>
      <c r="CK16" s="96">
        <v>0.65500000000000003</v>
      </c>
      <c r="CL16" s="96">
        <v>0.63200000000000001</v>
      </c>
      <c r="CM16" s="98">
        <v>0.68100000000000005</v>
      </c>
      <c r="CN16" s="96">
        <v>0.83299999999999996</v>
      </c>
      <c r="CO16" s="96">
        <v>0.77800000000000002</v>
      </c>
      <c r="CP16" s="96">
        <v>0.47099999999999997</v>
      </c>
      <c r="CQ16" s="96">
        <v>0.34399999999999997</v>
      </c>
      <c r="CR16" s="99">
        <v>0.82699999999999996</v>
      </c>
      <c r="CS16" s="99">
        <v>0.83199999999999996</v>
      </c>
      <c r="CT16" s="99">
        <v>0.92100000000000004</v>
      </c>
      <c r="CU16" s="96">
        <v>0.66766666666666652</v>
      </c>
      <c r="CV16" s="96">
        <v>4.3181786283879801E-2</v>
      </c>
      <c r="CW16" s="99">
        <v>0.36199999999999999</v>
      </c>
      <c r="CX16" s="99">
        <v>0.501</v>
      </c>
      <c r="CY16" s="99">
        <v>0.34300000000000003</v>
      </c>
      <c r="CZ16" s="96">
        <v>0.40199999999999997</v>
      </c>
      <c r="DA16" s="98">
        <v>7.0432000302892775E-2</v>
      </c>
    </row>
    <row r="17" spans="1:105" ht="15.75" x14ac:dyDescent="0.25">
      <c r="A17" s="105" t="s">
        <v>113</v>
      </c>
      <c r="B17" s="105"/>
      <c r="C17" s="106">
        <v>95.421000000000006</v>
      </c>
      <c r="D17" s="106">
        <v>95.492999999999981</v>
      </c>
      <c r="E17" s="106">
        <v>95.411000000000001</v>
      </c>
      <c r="F17" s="106">
        <v>95.283000000000015</v>
      </c>
      <c r="G17" s="106">
        <v>95.043999999999997</v>
      </c>
      <c r="H17" s="107">
        <v>94.542000000000002</v>
      </c>
      <c r="I17" s="108">
        <v>94.696000000000012</v>
      </c>
      <c r="J17" s="108">
        <v>95.705999999999989</v>
      </c>
      <c r="K17" s="108">
        <v>94.933000000000007</v>
      </c>
      <c r="L17" s="108">
        <v>95.111666666666665</v>
      </c>
      <c r="M17" s="108"/>
      <c r="N17" s="108">
        <v>95.697000000000003</v>
      </c>
      <c r="O17" s="108">
        <v>95.122</v>
      </c>
      <c r="P17" s="108">
        <v>94.381</v>
      </c>
      <c r="Q17" s="108">
        <v>94.356999999999999</v>
      </c>
      <c r="R17" s="108">
        <v>95.213000000000008</v>
      </c>
      <c r="S17" s="109">
        <v>95.514999999999986</v>
      </c>
      <c r="T17" s="108">
        <v>96.686999999999998</v>
      </c>
      <c r="U17" s="108">
        <v>95.655000000000015</v>
      </c>
      <c r="V17" s="108">
        <v>95.760999999999996</v>
      </c>
      <c r="W17" s="108">
        <v>95.424000000000007</v>
      </c>
      <c r="X17" s="108">
        <v>94.772000000000006</v>
      </c>
      <c r="Y17" s="108">
        <v>95.167000000000016</v>
      </c>
      <c r="Z17" s="108">
        <v>95.817000000000007</v>
      </c>
      <c r="AA17" s="108">
        <v>95.171333333333322</v>
      </c>
      <c r="AB17" s="108"/>
      <c r="AC17" s="108">
        <v>95.000000000000014</v>
      </c>
      <c r="AD17" s="108">
        <v>94.518000000000001</v>
      </c>
      <c r="AE17" s="109">
        <v>95.741000000000014</v>
      </c>
      <c r="AF17" s="108">
        <v>94.393000000000001</v>
      </c>
      <c r="AG17" s="108">
        <v>94.745000000000019</v>
      </c>
      <c r="AH17" s="108">
        <v>94.992999999999995</v>
      </c>
      <c r="AI17" s="108">
        <v>94.558999999999983</v>
      </c>
      <c r="AJ17" s="108">
        <v>95.404999999999987</v>
      </c>
      <c r="AK17" s="108">
        <v>95.546999999999997</v>
      </c>
      <c r="AL17" s="108">
        <v>95.085333333333338</v>
      </c>
      <c r="AM17" s="108"/>
      <c r="AN17" s="108">
        <v>93.039999999999992</v>
      </c>
      <c r="AO17" s="108">
        <v>94.332999999999998</v>
      </c>
      <c r="AP17" s="108">
        <v>92.80100000000003</v>
      </c>
      <c r="AQ17" s="108">
        <v>93.865000000000009</v>
      </c>
      <c r="AR17" s="108">
        <v>93.472749999999991</v>
      </c>
      <c r="AS17" s="109"/>
      <c r="AT17" s="108">
        <v>94.773999999999987</v>
      </c>
      <c r="AU17" s="108">
        <v>94.320999999999998</v>
      </c>
      <c r="AV17" s="108">
        <v>94.648000000000025</v>
      </c>
      <c r="AW17" s="106">
        <v>94.524666666666647</v>
      </c>
      <c r="AX17" s="106"/>
      <c r="AY17" s="106">
        <v>94.322000000000003</v>
      </c>
      <c r="AZ17" s="106">
        <v>94.180999999999983</v>
      </c>
      <c r="BA17" s="106">
        <v>94.790999999999997</v>
      </c>
      <c r="BB17" s="106">
        <v>94.6</v>
      </c>
      <c r="BC17" s="106">
        <v>94.222999999999999</v>
      </c>
      <c r="BD17" s="106">
        <v>94.166000000000011</v>
      </c>
      <c r="BE17" s="106">
        <v>92.572999999999993</v>
      </c>
      <c r="BF17" s="106">
        <v>93.971400000000017</v>
      </c>
      <c r="BG17" s="106"/>
      <c r="BH17" s="106">
        <v>94.483000000000004</v>
      </c>
      <c r="BI17" s="106">
        <v>93.66</v>
      </c>
      <c r="BJ17" s="106">
        <v>94.617999999999995</v>
      </c>
      <c r="BK17" s="106">
        <v>94.347999999999999</v>
      </c>
      <c r="BL17" s="106">
        <v>93.912000000000006</v>
      </c>
      <c r="BM17" s="106">
        <v>94.427999999999997</v>
      </c>
      <c r="BN17" s="106">
        <v>94.644999999999996</v>
      </c>
      <c r="BO17" s="106">
        <v>93.558333333333323</v>
      </c>
      <c r="BP17" s="106"/>
      <c r="BQ17" s="106">
        <v>94.364000000000004</v>
      </c>
      <c r="BR17" s="107">
        <v>94.117000000000004</v>
      </c>
      <c r="BS17" s="106">
        <v>95.04</v>
      </c>
      <c r="BT17" s="106">
        <v>94.710999999999984</v>
      </c>
      <c r="BU17" s="106">
        <v>95.582999999999998</v>
      </c>
      <c r="BV17" s="106">
        <v>96.019000000000005</v>
      </c>
      <c r="BW17" s="106">
        <v>93.651999999999987</v>
      </c>
      <c r="BX17" s="106">
        <v>95.252000000000024</v>
      </c>
      <c r="BY17" s="106">
        <v>94.47699999999999</v>
      </c>
      <c r="BZ17" s="106">
        <v>93.599000000000004</v>
      </c>
      <c r="CA17" s="106">
        <v>94.442666666666696</v>
      </c>
      <c r="CB17" s="106"/>
      <c r="CC17" s="106">
        <v>95.432999999999993</v>
      </c>
      <c r="CD17" s="106">
        <v>95.616</v>
      </c>
      <c r="CE17" s="106">
        <v>95.495000000000005</v>
      </c>
      <c r="CF17" s="106">
        <v>96.490999999999985</v>
      </c>
      <c r="CG17" s="106">
        <v>95.867333333333335</v>
      </c>
      <c r="CH17" s="106"/>
      <c r="CI17" s="106">
        <v>94.00800000000001</v>
      </c>
      <c r="CJ17" s="106">
        <v>94.13</v>
      </c>
      <c r="CK17" s="106">
        <v>94.673999999999992</v>
      </c>
      <c r="CL17" s="106">
        <v>92.347999999999999</v>
      </c>
      <c r="CM17" s="107">
        <v>95.35</v>
      </c>
      <c r="CN17" s="106">
        <v>95.256</v>
      </c>
      <c r="CO17" s="106">
        <v>94.623999999999995</v>
      </c>
      <c r="CP17" s="106">
        <v>94.025000000000006</v>
      </c>
      <c r="CQ17" s="106">
        <v>93.745999999999995</v>
      </c>
      <c r="CR17" s="106">
        <f>SUM(CR7:CR16)</f>
        <v>95.435999999999993</v>
      </c>
      <c r="CS17" s="106">
        <f t="shared" ref="CS17:CT17" si="0">SUM(CS7:CS16)</f>
        <v>95.371999999999986</v>
      </c>
      <c r="CT17" s="106">
        <f t="shared" si="0"/>
        <v>95.344999999999999</v>
      </c>
      <c r="CU17" s="106">
        <v>94.777999999999992</v>
      </c>
      <c r="CV17" s="106"/>
      <c r="CW17" s="108">
        <v>93.608000000000004</v>
      </c>
      <c r="CX17" s="108">
        <v>94.352999999999994</v>
      </c>
      <c r="CY17" s="108">
        <v>93.213000000000008</v>
      </c>
      <c r="CZ17" s="106">
        <v>93.724666666666678</v>
      </c>
      <c r="DA17" s="107"/>
    </row>
    <row r="18" spans="1:105" s="34" customFormat="1" ht="15.75" x14ac:dyDescent="0.25">
      <c r="A18" s="208"/>
      <c r="B18" s="208"/>
      <c r="C18" s="97"/>
      <c r="D18" s="97"/>
      <c r="E18" s="97"/>
      <c r="F18" s="97"/>
      <c r="G18" s="97"/>
      <c r="H18" s="98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0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0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0"/>
      <c r="AT18" s="101"/>
      <c r="AU18" s="101"/>
      <c r="AV18" s="101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8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8"/>
      <c r="CN18" s="97"/>
      <c r="CO18" s="97"/>
      <c r="CP18" s="97"/>
      <c r="CQ18" s="97"/>
      <c r="CR18" s="97"/>
      <c r="CS18" s="97"/>
      <c r="CT18" s="97"/>
      <c r="CU18" s="97"/>
      <c r="CV18" s="97"/>
      <c r="CW18" s="101"/>
      <c r="CX18" s="101"/>
      <c r="CY18" s="101"/>
      <c r="CZ18" s="97"/>
      <c r="DA18" s="98"/>
    </row>
    <row r="19" spans="1:105" ht="15.75" x14ac:dyDescent="0.25">
      <c r="A19" s="70" t="s">
        <v>201</v>
      </c>
      <c r="B19" s="110"/>
      <c r="C19" s="87"/>
      <c r="D19" s="87"/>
      <c r="E19" s="87"/>
      <c r="F19" s="87"/>
      <c r="G19" s="87"/>
      <c r="H19" s="88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88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88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88"/>
      <c r="AT19" s="87"/>
      <c r="AU19" s="87"/>
      <c r="AV19" s="87"/>
      <c r="AW19" s="112"/>
      <c r="AX19" s="112"/>
      <c r="AY19" s="96"/>
      <c r="AZ19" s="96"/>
      <c r="BA19" s="96"/>
      <c r="BB19" s="96"/>
      <c r="BC19" s="96"/>
      <c r="BD19" s="96"/>
      <c r="BE19" s="96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3"/>
      <c r="BS19" s="111"/>
      <c r="BT19" s="111"/>
      <c r="BU19" s="111"/>
      <c r="BV19" s="112"/>
      <c r="BW19" s="112"/>
      <c r="BX19" s="112"/>
      <c r="BY19" s="112"/>
      <c r="BZ19" s="112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88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88"/>
    </row>
    <row r="20" spans="1:105" ht="15.75" x14ac:dyDescent="0.25">
      <c r="A20" s="110" t="s">
        <v>114</v>
      </c>
      <c r="B20" s="110"/>
      <c r="C20" s="87"/>
      <c r="D20" s="87"/>
      <c r="E20" s="87"/>
      <c r="F20" s="87"/>
      <c r="G20" s="87"/>
      <c r="H20" s="88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88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88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88"/>
      <c r="AT20" s="87"/>
      <c r="AU20" s="87"/>
      <c r="AV20" s="87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3"/>
      <c r="BS20" s="111"/>
      <c r="BT20" s="111"/>
      <c r="BU20" s="111"/>
      <c r="BV20" s="112"/>
      <c r="BW20" s="112"/>
      <c r="BX20" s="112"/>
      <c r="BY20" s="112"/>
      <c r="BZ20" s="112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88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88"/>
    </row>
    <row r="21" spans="1:105" ht="15.75" x14ac:dyDescent="0.25">
      <c r="A21" s="110" t="s">
        <v>20</v>
      </c>
      <c r="B21" s="110"/>
      <c r="C21" s="114">
        <v>5.4538928288254933</v>
      </c>
      <c r="D21" s="114">
        <v>5.6733144559349977</v>
      </c>
      <c r="E21" s="114">
        <v>5.5020042195960723</v>
      </c>
      <c r="F21" s="114">
        <v>5.4410395445027122</v>
      </c>
      <c r="G21" s="114">
        <v>5.4784616044078263</v>
      </c>
      <c r="H21" s="115">
        <v>5.4947695236545897</v>
      </c>
      <c r="I21" s="116">
        <v>5.5185573548176894</v>
      </c>
      <c r="J21" s="116">
        <v>5.4970916229272326</v>
      </c>
      <c r="K21" s="116">
        <v>5.5133452543754009</v>
      </c>
      <c r="L21" s="116">
        <v>5.5096647440401076</v>
      </c>
      <c r="M21" s="116"/>
      <c r="N21" s="116">
        <v>5.4851901138782333</v>
      </c>
      <c r="O21" s="116">
        <v>5.615258977799777</v>
      </c>
      <c r="P21" s="116">
        <v>5.5948300100737676</v>
      </c>
      <c r="Q21" s="116">
        <v>5.8176666512678104</v>
      </c>
      <c r="R21" s="116">
        <v>5.4671268336080265</v>
      </c>
      <c r="S21" s="115">
        <v>5.4905877155774423</v>
      </c>
      <c r="T21" s="116">
        <v>5.7598966094108439</v>
      </c>
      <c r="U21" s="116">
        <v>5.4331378714300147</v>
      </c>
      <c r="V21" s="116">
        <v>5.515061455964851</v>
      </c>
      <c r="W21" s="116">
        <v>5.5098881384302727</v>
      </c>
      <c r="X21" s="116">
        <v>5.5888136575670941</v>
      </c>
      <c r="Y21" s="116">
        <v>5.7357947841578039</v>
      </c>
      <c r="Z21" s="116">
        <v>5.792625039553716</v>
      </c>
      <c r="AA21" s="116">
        <v>5.709049887689285</v>
      </c>
      <c r="AB21" s="116"/>
      <c r="AC21" s="116">
        <v>5.4528921093161307</v>
      </c>
      <c r="AD21" s="116">
        <v>5.4652629779163071</v>
      </c>
      <c r="AE21" s="115">
        <v>5.6329142172171203</v>
      </c>
      <c r="AF21" s="116">
        <v>5.6099151547196637</v>
      </c>
      <c r="AG21" s="116">
        <v>5.4687535498101632</v>
      </c>
      <c r="AH21" s="116">
        <v>5.7893297187976023</v>
      </c>
      <c r="AI21" s="117">
        <v>5.6098653493431669</v>
      </c>
      <c r="AJ21" s="117">
        <v>5.6035007180977052</v>
      </c>
      <c r="AK21" s="117">
        <v>5.6286153076815184</v>
      </c>
      <c r="AL21" s="116">
        <v>5.6167852230156941</v>
      </c>
      <c r="AM21" s="116"/>
      <c r="AN21" s="116">
        <v>5.9934002440221352</v>
      </c>
      <c r="AO21" s="116">
        <v>6.0492779913503529</v>
      </c>
      <c r="AP21" s="116">
        <v>6.0395897499477904</v>
      </c>
      <c r="AQ21" s="116">
        <v>6.0279259486956773</v>
      </c>
      <c r="AR21" s="116">
        <v>6.0283957995957334</v>
      </c>
      <c r="AS21" s="88"/>
      <c r="AT21" s="114">
        <v>5.568971811281088</v>
      </c>
      <c r="AU21" s="114">
        <v>5.5880754196045936</v>
      </c>
      <c r="AV21" s="114">
        <v>5.4888673096230436</v>
      </c>
      <c r="AW21" s="117">
        <v>5.5518397677833544</v>
      </c>
      <c r="AX21" s="117"/>
      <c r="AY21" s="117">
        <v>5.5718851379522656</v>
      </c>
      <c r="AZ21" s="117">
        <v>5.4997637060934501</v>
      </c>
      <c r="BA21" s="117">
        <v>5.8570649057289179</v>
      </c>
      <c r="BB21" s="117">
        <v>5.8648122933239462</v>
      </c>
      <c r="BC21" s="117">
        <v>5.8186203383699073</v>
      </c>
      <c r="BD21" s="117">
        <v>5.8715800632467348</v>
      </c>
      <c r="BE21" s="117">
        <v>6.0517894651143136</v>
      </c>
      <c r="BF21" s="117">
        <v>5.8938669540166115</v>
      </c>
      <c r="BG21" s="117"/>
      <c r="BH21" s="117">
        <v>5.3868335619095786</v>
      </c>
      <c r="BI21" s="117">
        <v>5.4359560842351673</v>
      </c>
      <c r="BJ21" s="117">
        <v>5.5947690636647485</v>
      </c>
      <c r="BK21" s="117">
        <v>5.7740856115574761</v>
      </c>
      <c r="BL21" s="117">
        <v>6.0403412135794055</v>
      </c>
      <c r="BM21" s="117">
        <v>5.773014144959971</v>
      </c>
      <c r="BN21" s="117">
        <v>5.5934695663423373</v>
      </c>
      <c r="BO21" s="117">
        <v>6.0333077452591066</v>
      </c>
      <c r="BP21" s="112"/>
      <c r="BQ21" s="117">
        <v>5.4471877503118575</v>
      </c>
      <c r="BR21" s="118">
        <v>5.5262861262179683</v>
      </c>
      <c r="BS21" s="116">
        <v>5.4610029536585172</v>
      </c>
      <c r="BT21" s="116">
        <v>5.5179691022647983</v>
      </c>
      <c r="BU21" s="116">
        <v>5.8406096398933514</v>
      </c>
      <c r="BV21" s="117">
        <v>5.8656617264985256</v>
      </c>
      <c r="BW21" s="117">
        <v>5.43451252347473</v>
      </c>
      <c r="BX21" s="116">
        <v>5.4883926219337216</v>
      </c>
      <c r="BY21" s="116">
        <v>5.5088649522502777</v>
      </c>
      <c r="BZ21" s="116">
        <v>5.4520297118083887</v>
      </c>
      <c r="CA21" s="116">
        <v>5.4832542619958096</v>
      </c>
      <c r="CB21" s="116"/>
      <c r="CC21" s="116">
        <v>5.7446611223779795</v>
      </c>
      <c r="CD21" s="116">
        <v>5.8533238011357263</v>
      </c>
      <c r="CE21" s="116">
        <v>5.94223939542732</v>
      </c>
      <c r="CF21" s="116">
        <v>5.956387600658867</v>
      </c>
      <c r="CG21" s="116">
        <v>5.9173289772018567</v>
      </c>
      <c r="CH21" s="116"/>
      <c r="CI21" s="116">
        <v>6.0329099268348472</v>
      </c>
      <c r="CJ21" s="116">
        <v>5.5006121694715198</v>
      </c>
      <c r="CK21" s="116">
        <v>5.4751050326539552</v>
      </c>
      <c r="CL21" s="116">
        <v>5.6758371230667928</v>
      </c>
      <c r="CM21" s="115">
        <v>5.6886292157351308</v>
      </c>
      <c r="CN21" s="116">
        <v>5.6525021106815325</v>
      </c>
      <c r="CO21" s="116">
        <v>5.5756639915035677</v>
      </c>
      <c r="CP21" s="116">
        <v>5.8113986434221534</v>
      </c>
      <c r="CQ21" s="116">
        <v>5.9100243146467397</v>
      </c>
      <c r="CR21" s="116">
        <v>5.6213247423417849</v>
      </c>
      <c r="CS21" s="116">
        <v>5.6206690328844129</v>
      </c>
      <c r="CT21" s="116">
        <v>5.6673028802355461</v>
      </c>
      <c r="CU21" s="116">
        <v>5.7114225958459759</v>
      </c>
      <c r="CV21" s="116"/>
      <c r="CW21" s="116">
        <v>5.9195710170871276</v>
      </c>
      <c r="CX21" s="116">
        <v>5.8742374815233314</v>
      </c>
      <c r="CY21" s="116">
        <v>5.8504227100109141</v>
      </c>
      <c r="CZ21" s="116">
        <v>5.8823661523312998</v>
      </c>
      <c r="DA21" s="88"/>
    </row>
    <row r="22" spans="1:105" ht="15.75" x14ac:dyDescent="0.25">
      <c r="A22" s="110" t="s">
        <v>115</v>
      </c>
      <c r="B22" s="110"/>
      <c r="C22" s="114">
        <v>2.1473518264362439</v>
      </c>
      <c r="D22" s="114">
        <v>1.8578301289990109</v>
      </c>
      <c r="E22" s="114">
        <v>2.12757640953782</v>
      </c>
      <c r="F22" s="114">
        <v>2.1711294728399859</v>
      </c>
      <c r="G22" s="114">
        <v>2.1360273285410547</v>
      </c>
      <c r="H22" s="115">
        <v>2.1372510570842063</v>
      </c>
      <c r="I22" s="116">
        <v>2.1181550432039398</v>
      </c>
      <c r="J22" s="116">
        <v>2.1087939181868878</v>
      </c>
      <c r="K22" s="116">
        <v>2.0928785801197392</v>
      </c>
      <c r="L22" s="116">
        <v>2.1066091805035221</v>
      </c>
      <c r="M22" s="116"/>
      <c r="N22" s="116">
        <v>2.1077665246643287</v>
      </c>
      <c r="O22" s="116">
        <v>2.0005733812563933</v>
      </c>
      <c r="P22" s="116">
        <v>2.0199136594806757</v>
      </c>
      <c r="Q22" s="116">
        <v>1.7336027980088908</v>
      </c>
      <c r="R22" s="116">
        <v>2.1804285966966597</v>
      </c>
      <c r="S22" s="115">
        <v>2.1430882680644765</v>
      </c>
      <c r="T22" s="116">
        <v>1.7360733955541094</v>
      </c>
      <c r="U22" s="116">
        <v>2.2199821676426419</v>
      </c>
      <c r="V22" s="116">
        <v>2.1151960680874984</v>
      </c>
      <c r="W22" s="116">
        <v>2.1311891733049571</v>
      </c>
      <c r="X22" s="116">
        <v>2.0305790367045118</v>
      </c>
      <c r="Y22" s="116">
        <v>1.7878774080607331</v>
      </c>
      <c r="Z22" s="116">
        <v>1.7052671037130893</v>
      </c>
      <c r="AA22" s="116">
        <v>1.8416777903428829</v>
      </c>
      <c r="AB22" s="116"/>
      <c r="AC22" s="116">
        <v>2.1981329653047852</v>
      </c>
      <c r="AD22" s="116">
        <v>2.1848903235999253</v>
      </c>
      <c r="AE22" s="115">
        <v>1.9392145160572145</v>
      </c>
      <c r="AF22" s="116">
        <v>1.9085592424995368</v>
      </c>
      <c r="AG22" s="116">
        <v>2.1679922960309765</v>
      </c>
      <c r="AH22" s="116">
        <v>1.6982351037239756</v>
      </c>
      <c r="AI22" s="117">
        <v>2.0103290005995311</v>
      </c>
      <c r="AJ22" s="117">
        <v>1.9957686082469563</v>
      </c>
      <c r="AK22" s="117">
        <v>1.9462405176847268</v>
      </c>
      <c r="AL22" s="116">
        <v>1.9850082732223866</v>
      </c>
      <c r="AM22" s="116"/>
      <c r="AN22" s="116">
        <v>1.1824056307970594</v>
      </c>
      <c r="AO22" s="116">
        <v>1.0797095799087919</v>
      </c>
      <c r="AP22" s="116">
        <v>1.0757281955499851</v>
      </c>
      <c r="AQ22" s="116">
        <v>1.0954660259666043</v>
      </c>
      <c r="AR22" s="116">
        <v>1.1085567542713946</v>
      </c>
      <c r="AS22" s="88"/>
      <c r="AT22" s="114">
        <v>2.0442769069405857</v>
      </c>
      <c r="AU22" s="114">
        <v>2.04264841088612</v>
      </c>
      <c r="AV22" s="114">
        <v>2.1300967483379782</v>
      </c>
      <c r="AW22" s="117">
        <v>2.0735534730072991</v>
      </c>
      <c r="AX22" s="117"/>
      <c r="AY22" s="117">
        <v>2.0265079860215809</v>
      </c>
      <c r="AZ22" s="117">
        <v>2.0472111501431858</v>
      </c>
      <c r="BA22" s="117">
        <v>0.93058055304511289</v>
      </c>
      <c r="BB22" s="117">
        <v>0.91354158525701656</v>
      </c>
      <c r="BC22" s="117">
        <v>0.92465218576445507</v>
      </c>
      <c r="BD22" s="117">
        <v>1.0121190152311352</v>
      </c>
      <c r="BE22" s="117">
        <v>0.98346403039175656</v>
      </c>
      <c r="BF22" s="117">
        <v>0.95318101735649097</v>
      </c>
      <c r="BG22" s="117"/>
      <c r="BH22" s="117">
        <v>2.2765516810466533</v>
      </c>
      <c r="BI22" s="117">
        <v>2.2134215686748084</v>
      </c>
      <c r="BJ22" s="117">
        <v>1.9211350475134124</v>
      </c>
      <c r="BK22" s="117">
        <v>1.4339454483640466</v>
      </c>
      <c r="BL22" s="117">
        <v>0.99337229929679671</v>
      </c>
      <c r="BM22" s="117">
        <v>1.43367935867402</v>
      </c>
      <c r="BN22" s="117">
        <v>1.9206888253687939</v>
      </c>
      <c r="BO22" s="117">
        <v>0.97923956999879869</v>
      </c>
      <c r="BP22" s="112"/>
      <c r="BQ22" s="117">
        <v>2.2274703905494935</v>
      </c>
      <c r="BR22" s="118">
        <v>2.0929275284394575</v>
      </c>
      <c r="BS22" s="116">
        <v>2.2413742946509774</v>
      </c>
      <c r="BT22" s="116">
        <v>2.1346546819369649</v>
      </c>
      <c r="BU22" s="116">
        <v>1.2128348688697159</v>
      </c>
      <c r="BV22" s="117">
        <v>1.302874002307749</v>
      </c>
      <c r="BW22" s="117">
        <v>2.2403539160808408</v>
      </c>
      <c r="BX22" s="116">
        <v>2.06218968811188</v>
      </c>
      <c r="BY22" s="116">
        <v>2.0574758674617084</v>
      </c>
      <c r="BZ22" s="116">
        <v>2.0858801856900695</v>
      </c>
      <c r="CA22" s="116">
        <v>2.0684156567273324</v>
      </c>
      <c r="CB22" s="116"/>
      <c r="CC22" s="116">
        <v>1.5467815526648427</v>
      </c>
      <c r="CD22" s="116">
        <v>1.0711378772631659</v>
      </c>
      <c r="CE22" s="116">
        <v>1.0062549681126112</v>
      </c>
      <c r="CF22" s="116">
        <v>1.0045340526422841</v>
      </c>
      <c r="CG22" s="116">
        <v>1.0272088894426845</v>
      </c>
      <c r="CH22" s="116"/>
      <c r="CI22" s="116">
        <v>0.57821659610593779</v>
      </c>
      <c r="CJ22" s="116">
        <v>1.9420203305858295</v>
      </c>
      <c r="CK22" s="116">
        <v>2.0402649442666494</v>
      </c>
      <c r="CL22" s="116">
        <v>1.1407418962582998</v>
      </c>
      <c r="CM22" s="115">
        <v>1.1688200327330804</v>
      </c>
      <c r="CN22" s="116">
        <v>1.8498988956833711</v>
      </c>
      <c r="CO22" s="116">
        <v>1.9535653463102827</v>
      </c>
      <c r="CP22" s="116">
        <v>1.5929168520106471</v>
      </c>
      <c r="CQ22" s="116">
        <v>1.31923973921517</v>
      </c>
      <c r="CR22" s="116">
        <v>1.8934690084773556</v>
      </c>
      <c r="CS22" s="116">
        <v>1.9311478746310087</v>
      </c>
      <c r="CT22" s="116">
        <v>1.8620031954857079</v>
      </c>
      <c r="CU22" s="116">
        <v>1.7268920437947117</v>
      </c>
      <c r="CV22" s="116"/>
      <c r="CW22" s="116">
        <v>1.355777131347744</v>
      </c>
      <c r="CX22" s="116">
        <v>1.463677184429286</v>
      </c>
      <c r="CY22" s="116">
        <v>1.5603093386714979</v>
      </c>
      <c r="CZ22" s="116">
        <v>1.4607616158292198</v>
      </c>
      <c r="DA22" s="88"/>
    </row>
    <row r="23" spans="1:105" ht="15.75" x14ac:dyDescent="0.25">
      <c r="A23" s="110" t="s">
        <v>116</v>
      </c>
      <c r="B23" s="110"/>
      <c r="C23" s="114">
        <v>7.6012446552617376</v>
      </c>
      <c r="D23" s="114">
        <v>7.5311445849340082</v>
      </c>
      <c r="E23" s="114">
        <v>7.6295806291338923</v>
      </c>
      <c r="F23" s="114">
        <v>7.6121690173426977</v>
      </c>
      <c r="G23" s="114">
        <v>7.6144889329488805</v>
      </c>
      <c r="H23" s="115">
        <v>7.6320205807387964</v>
      </c>
      <c r="I23" s="116">
        <v>7.6367123980216292</v>
      </c>
      <c r="J23" s="116">
        <v>7.6058855411141204</v>
      </c>
      <c r="K23" s="116">
        <v>7.6062238344951396</v>
      </c>
      <c r="L23" s="116">
        <v>7.6162739245436297</v>
      </c>
      <c r="M23" s="116"/>
      <c r="N23" s="116">
        <v>7.592956638542562</v>
      </c>
      <c r="O23" s="116">
        <v>7.6158323590561707</v>
      </c>
      <c r="P23" s="116">
        <v>7.6147436695544428</v>
      </c>
      <c r="Q23" s="116">
        <v>7.5512694492767007</v>
      </c>
      <c r="R23" s="116">
        <v>7.6475554303046867</v>
      </c>
      <c r="S23" s="115">
        <v>7.6336759836419184</v>
      </c>
      <c r="T23" s="116">
        <v>7.4959700049649536</v>
      </c>
      <c r="U23" s="116">
        <v>7.6531200390726566</v>
      </c>
      <c r="V23" s="116">
        <v>7.6302575240523494</v>
      </c>
      <c r="W23" s="116">
        <v>7.6410773117352297</v>
      </c>
      <c r="X23" s="116">
        <v>7.6193926942716059</v>
      </c>
      <c r="Y23" s="116">
        <v>7.5236721922185374</v>
      </c>
      <c r="Z23" s="116">
        <v>7.4978921432668049</v>
      </c>
      <c r="AA23" s="116">
        <v>7.5507276780321675</v>
      </c>
      <c r="AB23" s="116"/>
      <c r="AC23" s="116">
        <v>7.6510250746209163</v>
      </c>
      <c r="AD23" s="116">
        <v>7.650153301516232</v>
      </c>
      <c r="AE23" s="115">
        <v>7.5721287332743348</v>
      </c>
      <c r="AF23" s="116">
        <v>7.518474397219201</v>
      </c>
      <c r="AG23" s="116">
        <v>7.6367458458411397</v>
      </c>
      <c r="AH23" s="116">
        <v>7.4875648225215778</v>
      </c>
      <c r="AI23" s="117">
        <v>7.6201943499426985</v>
      </c>
      <c r="AJ23" s="117">
        <v>7.5992693263446611</v>
      </c>
      <c r="AK23" s="117">
        <v>7.574855825366245</v>
      </c>
      <c r="AL23" s="116">
        <v>7.6017934962380806</v>
      </c>
      <c r="AM23" s="116"/>
      <c r="AN23" s="116">
        <v>7.1758058748191944</v>
      </c>
      <c r="AO23" s="116">
        <v>7.1289875712591453</v>
      </c>
      <c r="AP23" s="116">
        <v>7.1153179454977753</v>
      </c>
      <c r="AQ23" s="116">
        <v>7.1233919746622814</v>
      </c>
      <c r="AR23" s="116">
        <v>7.1369525538671281</v>
      </c>
      <c r="AS23" s="88"/>
      <c r="AT23" s="114">
        <v>7.6132487182216737</v>
      </c>
      <c r="AU23" s="114">
        <v>7.6307238304907141</v>
      </c>
      <c r="AV23" s="114">
        <v>7.6189640579610218</v>
      </c>
      <c r="AW23" s="117">
        <v>7.6253932407906539</v>
      </c>
      <c r="AX23" s="117"/>
      <c r="AY23" s="117">
        <v>7.598393123973846</v>
      </c>
      <c r="AZ23" s="117">
        <v>7.5469748562366359</v>
      </c>
      <c r="BA23" s="117">
        <v>6.7876454587740307</v>
      </c>
      <c r="BB23" s="117">
        <v>6.7783538785809627</v>
      </c>
      <c r="BC23" s="117">
        <v>6.7432725241343627</v>
      </c>
      <c r="BD23" s="117">
        <v>6.8836990784778695</v>
      </c>
      <c r="BE23" s="117">
        <v>7.0352534955060699</v>
      </c>
      <c r="BF23" s="117">
        <v>6.8470479713731027</v>
      </c>
      <c r="BG23" s="117"/>
      <c r="BH23" s="117">
        <v>7.6633852429562319</v>
      </c>
      <c r="BI23" s="117">
        <v>7.6493776529099762</v>
      </c>
      <c r="BJ23" s="117">
        <v>7.5159041111781608</v>
      </c>
      <c r="BK23" s="117">
        <v>7.2080310599215229</v>
      </c>
      <c r="BL23" s="117">
        <v>7.0337135128762025</v>
      </c>
      <c r="BM23" s="117">
        <v>7.206693503633991</v>
      </c>
      <c r="BN23" s="117">
        <v>7.5141583917111312</v>
      </c>
      <c r="BO23" s="117">
        <v>7.0125473152579056</v>
      </c>
      <c r="BP23" s="112"/>
      <c r="BQ23" s="117">
        <v>7.674658140861351</v>
      </c>
      <c r="BR23" s="118">
        <v>7.6192136546574254</v>
      </c>
      <c r="BS23" s="116">
        <v>7.7023772483094941</v>
      </c>
      <c r="BT23" s="116">
        <v>7.6526237842017633</v>
      </c>
      <c r="BU23" s="116">
        <v>7.0534445087630671</v>
      </c>
      <c r="BV23" s="117">
        <v>7.1685357288062743</v>
      </c>
      <c r="BW23" s="117">
        <v>7.6748664395555704</v>
      </c>
      <c r="BX23" s="116">
        <v>7.550582310045602</v>
      </c>
      <c r="BY23" s="116">
        <v>7.5663408197119857</v>
      </c>
      <c r="BZ23" s="116">
        <v>7.5379098974984586</v>
      </c>
      <c r="CA23" s="116">
        <v>7.5516699187231424</v>
      </c>
      <c r="CB23" s="116"/>
      <c r="CC23" s="116">
        <v>7.2914426750428225</v>
      </c>
      <c r="CD23" s="116">
        <v>6.9244616783988917</v>
      </c>
      <c r="CE23" s="116">
        <v>6.9484943635399308</v>
      </c>
      <c r="CF23" s="116">
        <v>6.9609216533011509</v>
      </c>
      <c r="CG23" s="116">
        <v>6.9445378666445414</v>
      </c>
      <c r="CH23" s="116"/>
      <c r="CI23" s="116">
        <v>6.6111265229407845</v>
      </c>
      <c r="CJ23" s="116">
        <v>7.442632500057349</v>
      </c>
      <c r="CK23" s="116">
        <v>7.5153699769206046</v>
      </c>
      <c r="CL23" s="116">
        <v>6.8165790193250926</v>
      </c>
      <c r="CM23" s="115">
        <v>6.8574492484682112</v>
      </c>
      <c r="CN23" s="116">
        <v>7.502401006364904</v>
      </c>
      <c r="CO23" s="116">
        <v>7.5292293378138506</v>
      </c>
      <c r="CP23" s="116">
        <v>7.404315495432801</v>
      </c>
      <c r="CQ23" s="116">
        <v>7.2292640538619093</v>
      </c>
      <c r="CR23" s="116">
        <v>7.5147937508191403</v>
      </c>
      <c r="CS23" s="116">
        <v>7.5518169075154216</v>
      </c>
      <c r="CT23" s="116">
        <v>7.5293060757212542</v>
      </c>
      <c r="CU23" s="116">
        <v>7.4383146396406872</v>
      </c>
      <c r="CV23" s="116"/>
      <c r="CW23" s="116">
        <v>7.2753481484348717</v>
      </c>
      <c r="CX23" s="116">
        <v>7.3379146659526171</v>
      </c>
      <c r="CY23" s="116">
        <v>7.4107320486824122</v>
      </c>
      <c r="CZ23" s="116">
        <v>7.3431277681605192</v>
      </c>
      <c r="DA23" s="88"/>
    </row>
    <row r="24" spans="1:105" ht="18.75" x14ac:dyDescent="0.25">
      <c r="A24" s="110" t="s">
        <v>117</v>
      </c>
      <c r="B24" s="110"/>
      <c r="C24" s="114">
        <v>0.39875534473826235</v>
      </c>
      <c r="D24" s="114">
        <v>0.46885541506599182</v>
      </c>
      <c r="E24" s="114">
        <v>0.37041937086610766</v>
      </c>
      <c r="F24" s="114">
        <v>0.38783098265730231</v>
      </c>
      <c r="G24" s="114">
        <v>0.38551106705111948</v>
      </c>
      <c r="H24" s="115">
        <v>0.36797941926120359</v>
      </c>
      <c r="I24" s="116">
        <v>0.36328760197837084</v>
      </c>
      <c r="J24" s="116">
        <v>0.39411445888587959</v>
      </c>
      <c r="K24" s="116">
        <v>0.39377616550486039</v>
      </c>
      <c r="L24" s="116">
        <v>0.38372607545637027</v>
      </c>
      <c r="M24" s="116"/>
      <c r="N24" s="116">
        <v>0.40704336145743802</v>
      </c>
      <c r="O24" s="116">
        <v>0.38416764094382927</v>
      </c>
      <c r="P24" s="116">
        <v>0.38525633044555718</v>
      </c>
      <c r="Q24" s="116">
        <v>0.44873055072329926</v>
      </c>
      <c r="R24" s="116">
        <v>0.35244456969531335</v>
      </c>
      <c r="S24" s="115">
        <v>0.36632401635808165</v>
      </c>
      <c r="T24" s="116">
        <v>0.50402999503504642</v>
      </c>
      <c r="U24" s="116">
        <v>0.34687996092734341</v>
      </c>
      <c r="V24" s="116">
        <v>0.36974247594765064</v>
      </c>
      <c r="W24" s="116">
        <v>0.35892268826477025</v>
      </c>
      <c r="X24" s="116">
        <v>0.38060730572839407</v>
      </c>
      <c r="Y24" s="116">
        <v>0.47632780778146255</v>
      </c>
      <c r="Z24" s="116">
        <v>0.50210785673319513</v>
      </c>
      <c r="AA24" s="116">
        <v>0.44927232196783251</v>
      </c>
      <c r="AB24" s="116"/>
      <c r="AC24" s="116">
        <v>0.3489749253790837</v>
      </c>
      <c r="AD24" s="116">
        <v>0.34984669848376804</v>
      </c>
      <c r="AE24" s="115">
        <v>0.42787126672566522</v>
      </c>
      <c r="AF24" s="116">
        <v>0.48152560278079903</v>
      </c>
      <c r="AG24" s="116">
        <v>0.36325415415886031</v>
      </c>
      <c r="AH24" s="116">
        <v>0.51243517747842215</v>
      </c>
      <c r="AI24" s="117">
        <v>0.37980565005730149</v>
      </c>
      <c r="AJ24" s="117">
        <v>0.40073067365533888</v>
      </c>
      <c r="AK24" s="117">
        <v>0.42514417463375498</v>
      </c>
      <c r="AL24" s="116">
        <v>0.39820650376191935</v>
      </c>
      <c r="AM24" s="116"/>
      <c r="AN24" s="116">
        <v>0.82419412518080559</v>
      </c>
      <c r="AO24" s="116">
        <v>0.87101242874085472</v>
      </c>
      <c r="AP24" s="116">
        <v>0.8846820545022247</v>
      </c>
      <c r="AQ24" s="116">
        <v>0.87660802533771864</v>
      </c>
      <c r="AR24" s="116">
        <v>0.86304744613287188</v>
      </c>
      <c r="AS24" s="88"/>
      <c r="AT24" s="114">
        <v>0.38675128177832629</v>
      </c>
      <c r="AU24" s="114">
        <v>0.36927616950928588</v>
      </c>
      <c r="AV24" s="114">
        <v>0.38103594203897817</v>
      </c>
      <c r="AW24" s="117">
        <v>0.37460675920934605</v>
      </c>
      <c r="AX24" s="117"/>
      <c r="AY24" s="117">
        <v>0.40160687602615397</v>
      </c>
      <c r="AZ24" s="117">
        <v>0.45302514376336411</v>
      </c>
      <c r="BA24" s="117">
        <v>1.2123545412259693</v>
      </c>
      <c r="BB24" s="117">
        <v>1.2216461214190373</v>
      </c>
      <c r="BC24" s="117">
        <v>1.2567274758656373</v>
      </c>
      <c r="BD24" s="117">
        <v>1.1163009215221305</v>
      </c>
      <c r="BE24" s="117">
        <v>0.96474650449393007</v>
      </c>
      <c r="BF24" s="117">
        <v>1.1529520286268973</v>
      </c>
      <c r="BG24" s="117"/>
      <c r="BH24" s="117">
        <v>0.33661475704376809</v>
      </c>
      <c r="BI24" s="117">
        <v>0.35062234709002382</v>
      </c>
      <c r="BJ24" s="117">
        <v>0.48409588882183918</v>
      </c>
      <c r="BK24" s="117">
        <v>0.79196894007847707</v>
      </c>
      <c r="BL24" s="117">
        <v>0.9662864871237975</v>
      </c>
      <c r="BM24" s="117">
        <v>0.79330649636600903</v>
      </c>
      <c r="BN24" s="117">
        <v>0.4858416082888688</v>
      </c>
      <c r="BO24" s="117">
        <v>0.98745268474209436</v>
      </c>
      <c r="BP24" s="112"/>
      <c r="BQ24" s="117">
        <v>0.32534185913864899</v>
      </c>
      <c r="BR24" s="118">
        <v>0.38078634534257461</v>
      </c>
      <c r="BS24" s="116">
        <v>0.29762275169050589</v>
      </c>
      <c r="BT24" s="116">
        <v>0.34737621579823674</v>
      </c>
      <c r="BU24" s="116">
        <v>0.94655549123693294</v>
      </c>
      <c r="BV24" s="117">
        <v>0.83146427119372568</v>
      </c>
      <c r="BW24" s="117">
        <v>0.32513356044442965</v>
      </c>
      <c r="BX24" s="116">
        <v>0.44941768995439801</v>
      </c>
      <c r="BY24" s="116">
        <v>0.43365918028801431</v>
      </c>
      <c r="BZ24" s="116">
        <v>0.46209010250154137</v>
      </c>
      <c r="CA24" s="116">
        <v>0.44833008127685758</v>
      </c>
      <c r="CB24" s="116"/>
      <c r="CC24" s="116">
        <v>0.70855732495717749</v>
      </c>
      <c r="CD24" s="116">
        <v>1.0755383216011083</v>
      </c>
      <c r="CE24" s="116">
        <v>1.0515056364600692</v>
      </c>
      <c r="CF24" s="116">
        <v>1.0390783466988491</v>
      </c>
      <c r="CG24" s="116">
        <v>1.0554621333554586</v>
      </c>
      <c r="CH24" s="116"/>
      <c r="CI24" s="116">
        <v>1.3888734770592155</v>
      </c>
      <c r="CJ24" s="116">
        <v>0.557367499942651</v>
      </c>
      <c r="CK24" s="116">
        <v>0.4846300230793954</v>
      </c>
      <c r="CL24" s="116">
        <v>1.1834209806749074</v>
      </c>
      <c r="CM24" s="115">
        <v>1.1425507515317888</v>
      </c>
      <c r="CN24" s="116">
        <v>0.49759899363509597</v>
      </c>
      <c r="CO24" s="116">
        <v>0.47077066218614938</v>
      </c>
      <c r="CP24" s="116">
        <v>0.59568450456719901</v>
      </c>
      <c r="CQ24" s="116">
        <v>0.77073594613809071</v>
      </c>
      <c r="CR24" s="116">
        <v>0.48520624918085975</v>
      </c>
      <c r="CS24" s="116">
        <v>0.44818309248457844</v>
      </c>
      <c r="CT24" s="116">
        <v>0.47069392427874579</v>
      </c>
      <c r="CU24" s="116">
        <v>0.56168536035931282</v>
      </c>
      <c r="CV24" s="116"/>
      <c r="CW24" s="116">
        <v>0.72465185156512835</v>
      </c>
      <c r="CX24" s="116">
        <v>0.6620853340473829</v>
      </c>
      <c r="CY24" s="116">
        <v>0.5892679513175878</v>
      </c>
      <c r="CZ24" s="116">
        <v>0.65687223183948085</v>
      </c>
      <c r="DA24" s="88"/>
    </row>
    <row r="25" spans="1:105" ht="15.75" x14ac:dyDescent="0.25">
      <c r="A25" s="110"/>
      <c r="B25" s="110"/>
      <c r="C25" s="114"/>
      <c r="D25" s="114"/>
      <c r="E25" s="114"/>
      <c r="F25" s="114"/>
      <c r="G25" s="114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5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5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88"/>
      <c r="AT25" s="111"/>
      <c r="AU25" s="111"/>
      <c r="AV25" s="111"/>
      <c r="AW25" s="117"/>
      <c r="AX25" s="117"/>
      <c r="AY25" s="117"/>
      <c r="AZ25" s="117"/>
      <c r="BA25" s="111"/>
      <c r="BB25" s="111"/>
      <c r="BC25" s="111"/>
      <c r="BD25" s="111"/>
      <c r="BE25" s="111"/>
      <c r="BF25" s="117"/>
      <c r="BG25" s="117"/>
      <c r="BH25" s="117"/>
      <c r="BI25" s="117"/>
      <c r="BJ25" s="117"/>
      <c r="BK25" s="117"/>
      <c r="BL25" s="111"/>
      <c r="BM25" s="111"/>
      <c r="BN25" s="111"/>
      <c r="BO25" s="117"/>
      <c r="BP25" s="112"/>
      <c r="BQ25" s="117"/>
      <c r="BR25" s="118"/>
      <c r="BS25" s="116"/>
      <c r="BT25" s="116"/>
      <c r="BU25" s="116"/>
      <c r="BV25" s="117"/>
      <c r="BW25" s="117"/>
      <c r="BX25" s="117"/>
      <c r="BY25" s="117"/>
      <c r="BZ25" s="117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5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88"/>
    </row>
    <row r="26" spans="1:105" ht="15.75" x14ac:dyDescent="0.25">
      <c r="A26" s="110" t="s">
        <v>118</v>
      </c>
      <c r="B26" s="110"/>
      <c r="C26" s="114"/>
      <c r="D26" s="114"/>
      <c r="E26" s="114"/>
      <c r="F26" s="114"/>
      <c r="G26" s="114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5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88"/>
      <c r="AT26" s="87"/>
      <c r="AU26" s="87"/>
      <c r="AV26" s="8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2"/>
      <c r="BQ26" s="117"/>
      <c r="BR26" s="118"/>
      <c r="BS26" s="116"/>
      <c r="BT26" s="116"/>
      <c r="BU26" s="116"/>
      <c r="BV26" s="117"/>
      <c r="BW26" s="117"/>
      <c r="BX26" s="117"/>
      <c r="BY26" s="117"/>
      <c r="BZ26" s="117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5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88"/>
    </row>
    <row r="27" spans="1:105" ht="15.75" x14ac:dyDescent="0.25">
      <c r="A27" s="110" t="s">
        <v>23</v>
      </c>
      <c r="B27" s="110"/>
      <c r="C27" s="114">
        <v>3.6767199677336397</v>
      </c>
      <c r="D27" s="114">
        <v>3.4597181453039165</v>
      </c>
      <c r="E27" s="114">
        <v>3.5492206880013817</v>
      </c>
      <c r="F27" s="114">
        <v>3.6137480640337509</v>
      </c>
      <c r="G27" s="114">
        <v>3.605147091063805</v>
      </c>
      <c r="H27" s="115">
        <v>3.6230493305867983</v>
      </c>
      <c r="I27" s="116">
        <v>3.5879643328004747</v>
      </c>
      <c r="J27" s="116">
        <v>3.5579772296740444</v>
      </c>
      <c r="K27" s="116">
        <v>3.5264001757690453</v>
      </c>
      <c r="L27" s="116">
        <v>3.5574472460811877</v>
      </c>
      <c r="M27" s="116"/>
      <c r="N27" s="116">
        <v>3.5403301449769224</v>
      </c>
      <c r="O27" s="116">
        <v>3.4853630403387865</v>
      </c>
      <c r="P27" s="116">
        <v>3.4900529773427764</v>
      </c>
      <c r="Q27" s="116">
        <v>3.541886037659157</v>
      </c>
      <c r="R27" s="116">
        <v>3.6015358823573727</v>
      </c>
      <c r="S27" s="115">
        <v>3.6320277723553298</v>
      </c>
      <c r="T27" s="116">
        <v>3.6501771452508143</v>
      </c>
      <c r="U27" s="116">
        <v>3.6232478565284167</v>
      </c>
      <c r="V27" s="116">
        <v>3.5601535263558728</v>
      </c>
      <c r="W27" s="116">
        <v>3.4899583148031557</v>
      </c>
      <c r="X27" s="116">
        <v>3.40572456584137</v>
      </c>
      <c r="Y27" s="116">
        <v>3.4423802955132499</v>
      </c>
      <c r="Z27" s="116">
        <v>3.3279142546444578</v>
      </c>
      <c r="AA27" s="116">
        <v>3.3936447964251766</v>
      </c>
      <c r="AB27" s="116"/>
      <c r="AC27" s="116">
        <v>3.5258334020577444</v>
      </c>
      <c r="AD27" s="116">
        <v>3.5151726013560585</v>
      </c>
      <c r="AE27" s="115">
        <v>3.3448426633503012</v>
      </c>
      <c r="AF27" s="116">
        <v>2.9913125517491781</v>
      </c>
      <c r="AG27" s="116">
        <v>3.4798947791584212</v>
      </c>
      <c r="AH27" s="116">
        <v>2.4114726709668726</v>
      </c>
      <c r="AI27" s="117">
        <v>3.2630213995731232</v>
      </c>
      <c r="AJ27" s="117">
        <v>3.3069865566447296</v>
      </c>
      <c r="AK27" s="117">
        <v>3.2533673455307484</v>
      </c>
      <c r="AL27" s="116">
        <v>3.2761010083778377</v>
      </c>
      <c r="AM27" s="116"/>
      <c r="AN27" s="116">
        <v>0.44314313880180006</v>
      </c>
      <c r="AO27" s="116">
        <v>0.30854077722939816</v>
      </c>
      <c r="AP27" s="116">
        <v>0.33107977056898336</v>
      </c>
      <c r="AQ27" s="116">
        <v>0.31276041892035006</v>
      </c>
      <c r="AR27" s="116">
        <v>0.34896102403555124</v>
      </c>
      <c r="AS27" s="88"/>
      <c r="AT27" s="114">
        <v>4.1075607207539724</v>
      </c>
      <c r="AU27" s="114">
        <v>4.0762427200052445</v>
      </c>
      <c r="AV27" s="114">
        <v>4.0957227452333669</v>
      </c>
      <c r="AW27" s="117">
        <v>4.0955738529880126</v>
      </c>
      <c r="AX27" s="117"/>
      <c r="AY27" s="117">
        <v>4.1045955812876436</v>
      </c>
      <c r="AZ27" s="117">
        <v>4.1241791963646666</v>
      </c>
      <c r="BA27" s="117">
        <v>1.003474793927488</v>
      </c>
      <c r="BB27" s="117">
        <v>1.0768222307355022</v>
      </c>
      <c r="BC27" s="117">
        <v>1.1137826528176806</v>
      </c>
      <c r="BD27" s="117">
        <v>1.3637494347258317</v>
      </c>
      <c r="BE27" s="117">
        <v>1.8870366145779707</v>
      </c>
      <c r="BF27" s="117">
        <v>1.2900339366053548</v>
      </c>
      <c r="BG27" s="117"/>
      <c r="BH27" s="117">
        <v>4.1858367260678815</v>
      </c>
      <c r="BI27" s="117">
        <v>4.1989904708600916</v>
      </c>
      <c r="BJ27" s="117">
        <v>2.1935694089651978</v>
      </c>
      <c r="BK27" s="117">
        <v>2.1738288114696629</v>
      </c>
      <c r="BL27" s="116">
        <v>2.2118531479371053</v>
      </c>
      <c r="BM27" s="116">
        <v>2.1734254255282557</v>
      </c>
      <c r="BN27" s="116">
        <v>2.1930599084762528</v>
      </c>
      <c r="BO27" s="117">
        <v>2.1721060437111355</v>
      </c>
      <c r="BP27" s="112"/>
      <c r="BQ27" s="117">
        <v>4.1366993884229624</v>
      </c>
      <c r="BR27" s="118">
        <v>4.195101985065028</v>
      </c>
      <c r="BS27" s="116">
        <v>4.0785269862401874</v>
      </c>
      <c r="BT27" s="116">
        <v>4.0803690791598193</v>
      </c>
      <c r="BU27" s="116">
        <v>1.8981550349999903</v>
      </c>
      <c r="BV27" s="117">
        <v>2.1539455621683299</v>
      </c>
      <c r="BW27" s="117">
        <v>4.1413428231995324</v>
      </c>
      <c r="BX27" s="116">
        <v>3.6628231795822899</v>
      </c>
      <c r="BY27" s="116">
        <v>3.6881873825148261</v>
      </c>
      <c r="BZ27" s="116">
        <v>3.5589392810906082</v>
      </c>
      <c r="CA27" s="116">
        <v>3.637088654919399</v>
      </c>
      <c r="CB27" s="116"/>
      <c r="CC27" s="116">
        <v>3.2122197120372804</v>
      </c>
      <c r="CD27" s="116">
        <v>1.5769693556465492</v>
      </c>
      <c r="CE27" s="116">
        <v>1.5281159713253611</v>
      </c>
      <c r="CF27" s="116">
        <v>1.4321753098481118</v>
      </c>
      <c r="CG27" s="116">
        <v>1.512123693543745</v>
      </c>
      <c r="CH27" s="116"/>
      <c r="CI27" s="116">
        <v>1.4336870449273282</v>
      </c>
      <c r="CJ27" s="116">
        <v>3.6469144780106264</v>
      </c>
      <c r="CK27" s="116">
        <v>3.815404469795701</v>
      </c>
      <c r="CL27" s="116">
        <v>1.1313789572222326</v>
      </c>
      <c r="CM27" s="115">
        <v>1.1532146447464529</v>
      </c>
      <c r="CN27" s="116">
        <v>4.0649918709902062</v>
      </c>
      <c r="CO27" s="116">
        <v>3.9925112319970184</v>
      </c>
      <c r="CP27" s="116">
        <v>3.2135918682323212</v>
      </c>
      <c r="CQ27" s="116">
        <v>3.0313462162367459</v>
      </c>
      <c r="CR27" s="116">
        <v>3.9081450230890846</v>
      </c>
      <c r="CS27" s="116">
        <v>3.9352502003797456</v>
      </c>
      <c r="CT27" s="116">
        <v>3.9709432072592064</v>
      </c>
      <c r="CU27" s="116">
        <v>3.6433426252550416</v>
      </c>
      <c r="CV27" s="116"/>
      <c r="CW27" s="116">
        <v>3.0478226068808243</v>
      </c>
      <c r="CX27" s="116">
        <v>3.0627834130723848</v>
      </c>
      <c r="CY27" s="116">
        <v>3.3517084893396136</v>
      </c>
      <c r="CZ27" s="116">
        <v>3.1552788379709842</v>
      </c>
      <c r="DA27" s="88"/>
    </row>
    <row r="28" spans="1:105" ht="18.75" x14ac:dyDescent="0.25">
      <c r="A28" s="110" t="s">
        <v>119</v>
      </c>
      <c r="B28" s="110"/>
      <c r="C28" s="114">
        <v>0.60724298871244264</v>
      </c>
      <c r="D28" s="114">
        <v>1.022177714904662</v>
      </c>
      <c r="E28" s="114">
        <v>0.73952004045365016</v>
      </c>
      <c r="F28" s="114">
        <v>0.67915374294601949</v>
      </c>
      <c r="G28" s="114">
        <v>0.68750806556215571</v>
      </c>
      <c r="H28" s="115">
        <v>0.62945139139815232</v>
      </c>
      <c r="I28" s="116">
        <v>0.74474332411747346</v>
      </c>
      <c r="J28" s="116">
        <v>0.73482459644569498</v>
      </c>
      <c r="K28" s="116">
        <v>0.80188579138372695</v>
      </c>
      <c r="L28" s="116">
        <v>0.76048457064896502</v>
      </c>
      <c r="M28" s="116"/>
      <c r="N28" s="116">
        <v>0.76320181118418384</v>
      </c>
      <c r="O28" s="116">
        <v>0.92816184080164499</v>
      </c>
      <c r="P28" s="116">
        <v>0.9450404865767037</v>
      </c>
      <c r="Q28" s="116">
        <v>1.0915380603021168</v>
      </c>
      <c r="R28" s="116">
        <v>0.67267377537346573</v>
      </c>
      <c r="S28" s="115">
        <v>0.66074001315542663</v>
      </c>
      <c r="T28" s="116">
        <v>0.97088682645980473</v>
      </c>
      <c r="U28" s="116">
        <v>0.78062760428459921</v>
      </c>
      <c r="V28" s="116">
        <v>0.84579869280627884</v>
      </c>
      <c r="W28" s="116">
        <v>0.88170910214683818</v>
      </c>
      <c r="X28" s="116">
        <v>1.0482536218898888</v>
      </c>
      <c r="Y28" s="116">
        <v>1.0554211537996163</v>
      </c>
      <c r="Z28" s="116">
        <v>1.0993683027155727</v>
      </c>
      <c r="AA28" s="116">
        <v>1.0724960585178258</v>
      </c>
      <c r="AB28" s="116"/>
      <c r="AC28" s="116">
        <v>0.80689953839951678</v>
      </c>
      <c r="AD28" s="116">
        <v>0.76861445468197864</v>
      </c>
      <c r="AE28" s="115">
        <v>1.0102656321218015</v>
      </c>
      <c r="AF28" s="116">
        <v>1.4471401526195078</v>
      </c>
      <c r="AG28" s="116">
        <v>0.87481207905129921</v>
      </c>
      <c r="AH28" s="116">
        <v>2.1413796116556054</v>
      </c>
      <c r="AI28" s="117">
        <v>1.2743783386744878</v>
      </c>
      <c r="AJ28" s="117">
        <v>1.2604148076845667</v>
      </c>
      <c r="AK28" s="117">
        <v>1.2961985106683234</v>
      </c>
      <c r="AL28" s="116">
        <v>1.2815967273657318</v>
      </c>
      <c r="AM28" s="116"/>
      <c r="AN28" s="116">
        <v>5.0192291344661779</v>
      </c>
      <c r="AO28" s="116">
        <v>5.1915062965363088</v>
      </c>
      <c r="AP28" s="116">
        <v>5.1889808559017379</v>
      </c>
      <c r="AQ28" s="116">
        <v>5.2031687592307625</v>
      </c>
      <c r="AR28" s="116">
        <v>5.1525088422626792</v>
      </c>
      <c r="AS28" s="88"/>
      <c r="AT28" s="114">
        <v>0.60300826137331764</v>
      </c>
      <c r="AU28" s="114">
        <v>0.64116286977202996</v>
      </c>
      <c r="AV28" s="114">
        <v>0.61485195831997774</v>
      </c>
      <c r="AW28" s="117">
        <v>0.62465465512734886</v>
      </c>
      <c r="AX28" s="117"/>
      <c r="AY28" s="117">
        <v>0.59913188742227041</v>
      </c>
      <c r="AZ28" s="117">
        <v>0.55645046001473486</v>
      </c>
      <c r="BA28" s="117">
        <v>4.0692689725716749</v>
      </c>
      <c r="BB28" s="117">
        <v>4.0388499440947214</v>
      </c>
      <c r="BC28" s="117">
        <v>4.043620647991335</v>
      </c>
      <c r="BD28" s="117">
        <v>3.8836966274665485</v>
      </c>
      <c r="BE28" s="117">
        <v>3.8370014920520186</v>
      </c>
      <c r="BF28" s="117">
        <v>3.9758885254319933</v>
      </c>
      <c r="BG28" s="117"/>
      <c r="BH28" s="117">
        <v>0.47755357026132284</v>
      </c>
      <c r="BI28" s="117">
        <v>0.51495803476141555</v>
      </c>
      <c r="BJ28" s="117">
        <v>2.567550684952348</v>
      </c>
      <c r="BK28" s="117">
        <v>2.8653599833860177</v>
      </c>
      <c r="BL28" s="116">
        <v>3.2001511733169465</v>
      </c>
      <c r="BM28" s="116">
        <v>2.8633437558696184</v>
      </c>
      <c r="BN28" s="116">
        <v>2.565096159365452</v>
      </c>
      <c r="BO28" s="117">
        <v>3.2727052379786192</v>
      </c>
      <c r="BP28" s="112"/>
      <c r="BQ28" s="117">
        <v>0.56106259256986268</v>
      </c>
      <c r="BR28" s="118">
        <v>0.46039307086762193</v>
      </c>
      <c r="BS28" s="116">
        <v>0.54875079972817309</v>
      </c>
      <c r="BT28" s="116">
        <v>0.53781583631783558</v>
      </c>
      <c r="BU28" s="116">
        <v>2.4890800374825326</v>
      </c>
      <c r="BV28" s="117">
        <v>2.2719335997543362</v>
      </c>
      <c r="BW28" s="117">
        <v>0.50007965121214037</v>
      </c>
      <c r="BX28" s="116">
        <v>0.78681308692302165</v>
      </c>
      <c r="BY28" s="116">
        <v>0.8051520777981942</v>
      </c>
      <c r="BZ28" s="116">
        <v>0.87117493791031553</v>
      </c>
      <c r="CA28" s="116">
        <v>0.82070701821393555</v>
      </c>
      <c r="CB28" s="116"/>
      <c r="CC28" s="116">
        <v>1.5411327271092286</v>
      </c>
      <c r="CD28" s="116">
        <v>3.0644184274821873</v>
      </c>
      <c r="CE28" s="116">
        <v>3.0757076748750531</v>
      </c>
      <c r="CF28" s="116">
        <v>3.1593722940138713</v>
      </c>
      <c r="CG28" s="116">
        <v>3.0997995037232933</v>
      </c>
      <c r="CH28" s="116"/>
      <c r="CI28" s="116">
        <v>3.9728447650369416</v>
      </c>
      <c r="CJ28" s="116">
        <v>0.90136718648841807</v>
      </c>
      <c r="CK28" s="116">
        <v>0.79519647786178815</v>
      </c>
      <c r="CL28" s="116">
        <v>3.0887999625699916</v>
      </c>
      <c r="CM28" s="115">
        <v>3.0771621854218392</v>
      </c>
      <c r="CN28" s="116">
        <v>0.55738426330359081</v>
      </c>
      <c r="CO28" s="116">
        <v>0.64816277035033698</v>
      </c>
      <c r="CP28" s="116">
        <v>2.1652716851674447</v>
      </c>
      <c r="CQ28" s="116">
        <v>2.5461471309512174</v>
      </c>
      <c r="CR28" s="116">
        <v>0.72576318988799637</v>
      </c>
      <c r="CS28" s="116">
        <v>0.70877241145890246</v>
      </c>
      <c r="CT28" s="116">
        <v>0.68905012439911695</v>
      </c>
      <c r="CU28" s="116">
        <v>1.2892030625202047</v>
      </c>
      <c r="CV28" s="116"/>
      <c r="CW28" s="116">
        <v>2.6208143224745988</v>
      </c>
      <c r="CX28" s="116">
        <v>2.338687545127204</v>
      </c>
      <c r="CY28" s="116">
        <v>2.4309708397359095</v>
      </c>
      <c r="CZ28" s="116">
        <v>2.4647033617758436</v>
      </c>
      <c r="DA28" s="88"/>
    </row>
    <row r="29" spans="1:105" ht="18.75" x14ac:dyDescent="0.25">
      <c r="A29" s="110" t="s">
        <v>117</v>
      </c>
      <c r="B29" s="110"/>
      <c r="C29" s="114"/>
      <c r="D29" s="114"/>
      <c r="E29" s="114"/>
      <c r="F29" s="114"/>
      <c r="G29" s="114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5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5"/>
      <c r="AF29" s="116"/>
      <c r="AG29" s="116"/>
      <c r="AH29" s="116"/>
      <c r="AI29" s="117"/>
      <c r="AJ29" s="117"/>
      <c r="AK29" s="117"/>
      <c r="AL29" s="116"/>
      <c r="AM29" s="116"/>
      <c r="AN29" s="116"/>
      <c r="AO29" s="116"/>
      <c r="AP29" s="116"/>
      <c r="AQ29" s="116"/>
      <c r="AR29" s="116"/>
      <c r="AS29" s="88"/>
      <c r="AT29" s="114"/>
      <c r="AU29" s="114"/>
      <c r="AV29" s="114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6"/>
      <c r="BM29" s="116"/>
      <c r="BN29" s="116"/>
      <c r="BO29" s="117"/>
      <c r="BP29" s="112"/>
      <c r="BQ29" s="117"/>
      <c r="BR29" s="118"/>
      <c r="BS29" s="116"/>
      <c r="BT29" s="116"/>
      <c r="BU29" s="116"/>
      <c r="BV29" s="117"/>
      <c r="BW29" s="117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5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88"/>
    </row>
    <row r="30" spans="1:105" ht="15.75" x14ac:dyDescent="0.25">
      <c r="A30" s="110" t="s">
        <v>120</v>
      </c>
      <c r="B30" s="110"/>
      <c r="C30" s="114">
        <v>2.2665279270078206E-2</v>
      </c>
      <c r="D30" s="114">
        <v>0</v>
      </c>
      <c r="E30" s="114">
        <v>2.3619933826382309E-2</v>
      </c>
      <c r="F30" s="114">
        <v>1.4206643149585141E-2</v>
      </c>
      <c r="G30" s="114">
        <v>2.2056740996142177E-2</v>
      </c>
      <c r="H30" s="115">
        <v>1.8272556116113246E-2</v>
      </c>
      <c r="I30" s="116">
        <v>1.4735101177160098E-2</v>
      </c>
      <c r="J30" s="116">
        <v>2.2623460452900014E-2</v>
      </c>
      <c r="K30" s="116">
        <v>2.7113823298566767E-2</v>
      </c>
      <c r="L30" s="116">
        <v>2.1490794976208958E-2</v>
      </c>
      <c r="M30" s="116"/>
      <c r="N30" s="116">
        <v>2.3251369498456621E-2</v>
      </c>
      <c r="O30" s="116">
        <v>2.3739156995326284E-2</v>
      </c>
      <c r="P30" s="116">
        <v>0</v>
      </c>
      <c r="Q30" s="116">
        <v>0</v>
      </c>
      <c r="R30" s="116">
        <v>3.3043732466550346E-2</v>
      </c>
      <c r="S30" s="115">
        <v>2.2034935430732028E-2</v>
      </c>
      <c r="T30" s="116">
        <v>0</v>
      </c>
      <c r="U30" s="116">
        <v>1.7569033766571644E-2</v>
      </c>
      <c r="V30" s="116">
        <v>0</v>
      </c>
      <c r="W30" s="116">
        <v>0</v>
      </c>
      <c r="X30" s="116">
        <v>0</v>
      </c>
      <c r="Y30" s="116">
        <v>2.7047228345506644E-3</v>
      </c>
      <c r="Z30" s="116">
        <v>6.4346291937681438E-3</v>
      </c>
      <c r="AA30" s="116">
        <v>0</v>
      </c>
      <c r="AB30" s="116"/>
      <c r="AC30" s="116">
        <v>0</v>
      </c>
      <c r="AD30" s="116">
        <v>0</v>
      </c>
      <c r="AE30" s="115">
        <v>1.4940437215173177E-2</v>
      </c>
      <c r="AF30" s="116">
        <v>0</v>
      </c>
      <c r="AG30" s="116">
        <v>0</v>
      </c>
      <c r="AH30" s="116">
        <v>0</v>
      </c>
      <c r="AI30" s="117">
        <v>1.1939535298900183E-4</v>
      </c>
      <c r="AJ30" s="117">
        <v>0</v>
      </c>
      <c r="AK30" s="117">
        <v>0</v>
      </c>
      <c r="AL30" s="116">
        <v>0</v>
      </c>
      <c r="AM30" s="116"/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88"/>
      <c r="AT30" s="114">
        <v>8.1696497740948581E-4</v>
      </c>
      <c r="AU30" s="114">
        <v>0</v>
      </c>
      <c r="AV30" s="114">
        <v>9.4682928752974991E-3</v>
      </c>
      <c r="AW30" s="117">
        <v>0</v>
      </c>
      <c r="AX30" s="117"/>
      <c r="AY30" s="117">
        <v>0</v>
      </c>
      <c r="AZ30" s="117">
        <v>0</v>
      </c>
      <c r="BA30" s="117">
        <v>1.2013236784544716E-2</v>
      </c>
      <c r="BB30" s="117">
        <v>0</v>
      </c>
      <c r="BC30" s="117">
        <v>1.1997876298469776E-2</v>
      </c>
      <c r="BD30" s="117">
        <v>1.87020516999887E-2</v>
      </c>
      <c r="BE30" s="117">
        <v>2.4903831242519988E-2</v>
      </c>
      <c r="BF30" s="117">
        <v>1.3545195005838125E-2</v>
      </c>
      <c r="BG30" s="117"/>
      <c r="BH30" s="117">
        <v>7.7093094340148827E-2</v>
      </c>
      <c r="BI30" s="117">
        <v>3.3833462475970022E-2</v>
      </c>
      <c r="BJ30" s="117">
        <v>0</v>
      </c>
      <c r="BK30" s="117">
        <v>1.0356711359276016E-2</v>
      </c>
      <c r="BL30" s="116">
        <v>6.586168521362176E-4</v>
      </c>
      <c r="BM30" s="116">
        <v>1.0354789519000691E-2</v>
      </c>
      <c r="BN30" s="116">
        <v>3.4066274845576659E-3</v>
      </c>
      <c r="BO30" s="117">
        <v>2.034463706841056E-3</v>
      </c>
      <c r="BP30" s="112"/>
      <c r="BQ30" s="117">
        <v>3.4577186771674213E-2</v>
      </c>
      <c r="BR30" s="118">
        <v>3.4348847601823412E-2</v>
      </c>
      <c r="BS30" s="116">
        <v>5.1753704589046545E-2</v>
      </c>
      <c r="BT30" s="116">
        <v>3.3109331707753646E-2</v>
      </c>
      <c r="BU30" s="116">
        <v>0</v>
      </c>
      <c r="BV30" s="117">
        <v>0</v>
      </c>
      <c r="BW30" s="117">
        <v>5.5796090172662544E-2</v>
      </c>
      <c r="BX30" s="116">
        <v>0</v>
      </c>
      <c r="BY30" s="116">
        <v>0</v>
      </c>
      <c r="BZ30" s="116">
        <v>0</v>
      </c>
      <c r="CA30" s="116">
        <v>0</v>
      </c>
      <c r="CB30" s="116"/>
      <c r="CC30" s="116">
        <v>0</v>
      </c>
      <c r="CD30" s="116">
        <v>0</v>
      </c>
      <c r="CE30" s="116">
        <v>0</v>
      </c>
      <c r="CF30" s="116">
        <v>0</v>
      </c>
      <c r="CG30" s="116">
        <v>3.0185000556058351E-4</v>
      </c>
      <c r="CH30" s="116"/>
      <c r="CI30" s="116">
        <v>0</v>
      </c>
      <c r="CJ30" s="116">
        <v>0</v>
      </c>
      <c r="CK30" s="116">
        <v>0</v>
      </c>
      <c r="CL30" s="116">
        <v>0</v>
      </c>
      <c r="CM30" s="115">
        <v>0</v>
      </c>
      <c r="CN30" s="116">
        <v>0</v>
      </c>
      <c r="CO30" s="116">
        <v>0</v>
      </c>
      <c r="CP30" s="116">
        <v>0</v>
      </c>
      <c r="CQ30" s="116">
        <v>0</v>
      </c>
      <c r="CR30" s="116">
        <v>0</v>
      </c>
      <c r="CS30" s="116">
        <v>0</v>
      </c>
      <c r="CT30" s="116">
        <v>0</v>
      </c>
      <c r="CU30" s="116">
        <v>0</v>
      </c>
      <c r="CV30" s="116"/>
      <c r="CW30" s="116">
        <v>0</v>
      </c>
      <c r="CX30" s="116">
        <v>0</v>
      </c>
      <c r="CY30" s="116">
        <v>0</v>
      </c>
      <c r="CZ30" s="116">
        <v>0</v>
      </c>
      <c r="DA30" s="88"/>
    </row>
    <row r="31" spans="1:105" ht="15.75" x14ac:dyDescent="0.25">
      <c r="A31" s="110" t="s">
        <v>22</v>
      </c>
      <c r="B31" s="110"/>
      <c r="C31" s="114">
        <v>0</v>
      </c>
      <c r="D31" s="114">
        <v>0</v>
      </c>
      <c r="E31" s="114">
        <v>1.2466303565340724E-4</v>
      </c>
      <c r="F31" s="114">
        <v>0</v>
      </c>
      <c r="G31" s="114">
        <v>0</v>
      </c>
      <c r="H31" s="115">
        <v>0</v>
      </c>
      <c r="I31" s="116">
        <v>0</v>
      </c>
      <c r="J31" s="116">
        <v>0</v>
      </c>
      <c r="K31" s="116">
        <v>0</v>
      </c>
      <c r="L31" s="116">
        <v>0</v>
      </c>
      <c r="M31" s="116"/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5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4.9364553280241506E-3</v>
      </c>
      <c r="Y31" s="116">
        <v>7.1816601016713557E-3</v>
      </c>
      <c r="Z31" s="116">
        <v>8.523634287189134E-3</v>
      </c>
      <c r="AA31" s="116">
        <v>0</v>
      </c>
      <c r="AB31" s="116"/>
      <c r="AC31" s="116">
        <v>0</v>
      </c>
      <c r="AD31" s="116">
        <v>0</v>
      </c>
      <c r="AE31" s="115">
        <v>0</v>
      </c>
      <c r="AF31" s="116">
        <v>1.5829790320549444E-2</v>
      </c>
      <c r="AG31" s="116">
        <v>0</v>
      </c>
      <c r="AH31" s="116">
        <v>2.2001246894804108E-2</v>
      </c>
      <c r="AI31" s="117">
        <v>9.5940890847305716E-3</v>
      </c>
      <c r="AJ31" s="117">
        <v>1.6112629954058592E-2</v>
      </c>
      <c r="AK31" s="117">
        <v>6.7171448788941705E-3</v>
      </c>
      <c r="AL31" s="116">
        <v>0</v>
      </c>
      <c r="AM31" s="116"/>
      <c r="AN31" s="116">
        <v>3.9224795856958976E-2</v>
      </c>
      <c r="AO31" s="116">
        <v>5.8116290086845344E-2</v>
      </c>
      <c r="AP31" s="116">
        <v>5.986860387236851E-2</v>
      </c>
      <c r="AQ31" s="116">
        <v>5.692202792694067E-2</v>
      </c>
      <c r="AR31" s="116">
        <v>5.3525584268745298E-2</v>
      </c>
      <c r="AS31" s="88"/>
      <c r="AT31" s="114">
        <v>1.0003464737182958E-3</v>
      </c>
      <c r="AU31" s="114">
        <v>4.6450587539000618E-3</v>
      </c>
      <c r="AV31" s="114">
        <v>4.5086261388112428E-3</v>
      </c>
      <c r="AW31" s="117">
        <v>0</v>
      </c>
      <c r="AX31" s="117"/>
      <c r="AY31" s="117">
        <v>0</v>
      </c>
      <c r="AZ31" s="117">
        <v>0</v>
      </c>
      <c r="BA31" s="117">
        <v>5.6896038115801441E-2</v>
      </c>
      <c r="BB31" s="117">
        <v>7.0257353319637478E-2</v>
      </c>
      <c r="BC31" s="117">
        <v>6.7080461167510735E-2</v>
      </c>
      <c r="BD31" s="117">
        <v>7.3616164375461521E-2</v>
      </c>
      <c r="BE31" s="117">
        <v>7.0131836374307505E-2</v>
      </c>
      <c r="BF31" s="117">
        <v>6.7617419130773307E-2</v>
      </c>
      <c r="BG31" s="117"/>
      <c r="BH31" s="117">
        <v>0</v>
      </c>
      <c r="BI31" s="117">
        <v>0</v>
      </c>
      <c r="BJ31" s="117">
        <v>3.5560886181907718E-2</v>
      </c>
      <c r="BK31" s="117">
        <v>4.2998037981449327E-2</v>
      </c>
      <c r="BL31" s="116">
        <v>5.4475998431533786E-2</v>
      </c>
      <c r="BM31" s="116">
        <v>4.2990059062438649E-2</v>
      </c>
      <c r="BN31" s="116">
        <v>3.5552626452891187E-2</v>
      </c>
      <c r="BO31" s="117">
        <v>5.4825238997849579E-2</v>
      </c>
      <c r="BP31" s="112"/>
      <c r="BQ31" s="117">
        <v>0</v>
      </c>
      <c r="BR31" s="118">
        <v>0</v>
      </c>
      <c r="BS31" s="116">
        <v>0</v>
      </c>
      <c r="BT31" s="116">
        <v>0</v>
      </c>
      <c r="BU31" s="116">
        <v>3.4103662483931166E-2</v>
      </c>
      <c r="BV31" s="117">
        <v>2.8032722361153804E-2</v>
      </c>
      <c r="BW31" s="117">
        <v>0</v>
      </c>
      <c r="BX31" s="116">
        <v>1.4327403650074224E-2</v>
      </c>
      <c r="BY31" s="116">
        <v>5.2032818955827856E-3</v>
      </c>
      <c r="BZ31" s="116">
        <v>1.1193537528231223E-2</v>
      </c>
      <c r="CA31" s="116">
        <v>1.0250430646109681E-2</v>
      </c>
      <c r="CB31" s="116"/>
      <c r="CC31" s="116">
        <v>1.0000739172863669E-2</v>
      </c>
      <c r="CD31" s="116">
        <v>3.8944750623916911E-2</v>
      </c>
      <c r="CE31" s="116">
        <v>3.5452432432750577E-2</v>
      </c>
      <c r="CF31" s="116">
        <v>3.236086955661948E-2</v>
      </c>
      <c r="CG31" s="116">
        <v>3.5574510488980957E-2</v>
      </c>
      <c r="CH31" s="116"/>
      <c r="CI31" s="116">
        <v>5.9714913548464095E-2</v>
      </c>
      <c r="CJ31" s="116">
        <v>0</v>
      </c>
      <c r="CK31" s="116">
        <v>0</v>
      </c>
      <c r="CL31" s="116">
        <v>5.5424670676654193E-2</v>
      </c>
      <c r="CM31" s="115">
        <v>3.7660307211132421E-2</v>
      </c>
      <c r="CN31" s="116">
        <v>0</v>
      </c>
      <c r="CO31" s="116">
        <v>0</v>
      </c>
      <c r="CP31" s="116">
        <v>3.5199741744504874E-2</v>
      </c>
      <c r="CQ31" s="116">
        <v>3.0226091230413709E-2</v>
      </c>
      <c r="CR31" s="116">
        <v>8.7557199125654541E-3</v>
      </c>
      <c r="CS31" s="116">
        <v>5.2470309211234819E-3</v>
      </c>
      <c r="CT31" s="116">
        <v>1.1115883779721268E-2</v>
      </c>
      <c r="CU31" s="116">
        <v>0</v>
      </c>
      <c r="CV31" s="116"/>
      <c r="CW31" s="116">
        <v>3.4398395467994669E-2</v>
      </c>
      <c r="CX31" s="116">
        <v>3.2358690691356641E-2</v>
      </c>
      <c r="CY31" s="116">
        <v>2.7110258488616069E-2</v>
      </c>
      <c r="CZ31" s="116">
        <v>3.1278923253677364E-2</v>
      </c>
      <c r="DA31" s="88"/>
    </row>
    <row r="32" spans="1:105" ht="15.75" x14ac:dyDescent="0.25">
      <c r="A32" s="110" t="s">
        <v>121</v>
      </c>
      <c r="B32" s="110"/>
      <c r="C32" s="114">
        <v>1.0744501859325126</v>
      </c>
      <c r="D32" s="114">
        <v>0.97328580227210193</v>
      </c>
      <c r="E32" s="114">
        <v>1.0626312420480735</v>
      </c>
      <c r="F32" s="114">
        <v>1.0943866343005657</v>
      </c>
      <c r="G32" s="114">
        <v>1.0729131547589008</v>
      </c>
      <c r="H32" s="115">
        <v>1.0797578035533761</v>
      </c>
      <c r="I32" s="116">
        <v>1.0581282609993774</v>
      </c>
      <c r="J32" s="116">
        <v>1.078757569956478</v>
      </c>
      <c r="K32" s="116">
        <v>1.0423759444815686</v>
      </c>
      <c r="L32" s="116">
        <v>1.0597539251458079</v>
      </c>
      <c r="M32" s="116"/>
      <c r="N32" s="116">
        <v>1.0742357146568882</v>
      </c>
      <c r="O32" s="116">
        <v>0.99669888410635565</v>
      </c>
      <c r="P32" s="116">
        <v>0.99675900387962912</v>
      </c>
      <c r="Q32" s="116">
        <v>0.8645933617438768</v>
      </c>
      <c r="R32" s="116">
        <v>1.0716766741056409</v>
      </c>
      <c r="S32" s="115">
        <v>1.0678657105410809</v>
      </c>
      <c r="T32" s="116">
        <v>0.89820031723280336</v>
      </c>
      <c r="U32" s="116">
        <v>1.0255299147400061</v>
      </c>
      <c r="V32" s="116">
        <v>1.0194945020370665</v>
      </c>
      <c r="W32" s="116">
        <v>1.0362262775410787</v>
      </c>
      <c r="X32" s="116">
        <v>0.97971659047452564</v>
      </c>
      <c r="Y32" s="116">
        <v>0.95698239291544573</v>
      </c>
      <c r="Z32" s="116">
        <v>0.98133755248006305</v>
      </c>
      <c r="AA32" s="116">
        <v>0.97319041389024386</v>
      </c>
      <c r="AB32" s="116"/>
      <c r="AC32" s="116">
        <v>1.052935383599749</v>
      </c>
      <c r="AD32" s="116">
        <v>1.0873154088630239</v>
      </c>
      <c r="AE32" s="115">
        <v>1.029909665133375</v>
      </c>
      <c r="AF32" s="116">
        <v>0.99992693789130693</v>
      </c>
      <c r="AG32" s="116">
        <v>1.0544211840228455</v>
      </c>
      <c r="AH32" s="116">
        <v>0.90709297685572687</v>
      </c>
      <c r="AI32" s="117">
        <v>0.93550788319885558</v>
      </c>
      <c r="AJ32" s="117">
        <v>0.92501274276049983</v>
      </c>
      <c r="AK32" s="117">
        <v>0.94542349300835338</v>
      </c>
      <c r="AL32" s="116">
        <v>0.93578003475125016</v>
      </c>
      <c r="AM32" s="116"/>
      <c r="AN32" s="116">
        <v>0.51755176558408067</v>
      </c>
      <c r="AO32" s="116">
        <v>0.46762532089560899</v>
      </c>
      <c r="AP32" s="116">
        <v>0.47859466208657792</v>
      </c>
      <c r="AQ32" s="116">
        <v>0.46791519147447036</v>
      </c>
      <c r="AR32" s="116">
        <v>0.48299610231541784</v>
      </c>
      <c r="AS32" s="88"/>
      <c r="AT32" s="114">
        <v>0.84608224898741036</v>
      </c>
      <c r="AU32" s="114">
        <v>0.83519205983881906</v>
      </c>
      <c r="AV32" s="114">
        <v>0.86130795878337629</v>
      </c>
      <c r="AW32" s="117">
        <v>0.84802882498377674</v>
      </c>
      <c r="AX32" s="117"/>
      <c r="AY32" s="117">
        <v>0.85321819713846292</v>
      </c>
      <c r="AZ32" s="117">
        <v>0.88605246811702054</v>
      </c>
      <c r="BA32" s="117">
        <v>0.73802262244643135</v>
      </c>
      <c r="BB32" s="117">
        <v>0.7295977552266113</v>
      </c>
      <c r="BC32" s="117">
        <v>0.69544548307803156</v>
      </c>
      <c r="BD32" s="117">
        <v>0.6411419411774455</v>
      </c>
      <c r="BE32" s="117">
        <v>0.33601448785672638</v>
      </c>
      <c r="BF32" s="117">
        <v>0.62782187513631416</v>
      </c>
      <c r="BG32" s="117"/>
      <c r="BH32" s="117">
        <v>0.83561887260234002</v>
      </c>
      <c r="BI32" s="117">
        <v>0.8436291458399976</v>
      </c>
      <c r="BJ32" s="117">
        <v>0.81370248266644707</v>
      </c>
      <c r="BK32" s="117">
        <v>0.67537776351983303</v>
      </c>
      <c r="BL32" s="116">
        <v>0.48873903262136753</v>
      </c>
      <c r="BM32" s="116">
        <v>0.67525243723217621</v>
      </c>
      <c r="BN32" s="116">
        <v>0.81351348394542189</v>
      </c>
      <c r="BO32" s="117">
        <v>0.48039276611085296</v>
      </c>
      <c r="BP32" s="112"/>
      <c r="BQ32" s="117">
        <v>0.83600569025017069</v>
      </c>
      <c r="BR32" s="118">
        <v>0.85020301124878139</v>
      </c>
      <c r="BS32" s="116">
        <v>0.85193383098570541</v>
      </c>
      <c r="BT32" s="116">
        <v>0.87965306203736293</v>
      </c>
      <c r="BU32" s="116">
        <v>1.0566216500769894</v>
      </c>
      <c r="BV32" s="117">
        <v>1.0258536412561088</v>
      </c>
      <c r="BW32" s="117">
        <v>0.85336064483299534</v>
      </c>
      <c r="BX32" s="116">
        <v>1.0112667373158848</v>
      </c>
      <c r="BY32" s="116">
        <v>0.97013074464272386</v>
      </c>
      <c r="BZ32" s="116">
        <v>1.0232713722044786</v>
      </c>
      <c r="CA32" s="116">
        <v>1.001489318256005</v>
      </c>
      <c r="CB32" s="116"/>
      <c r="CC32" s="116">
        <v>0.86485583829034374</v>
      </c>
      <c r="CD32" s="116">
        <v>0.95074664515953355</v>
      </c>
      <c r="CE32" s="116">
        <v>0.9354077098812944</v>
      </c>
      <c r="CF32" s="116">
        <v>0.94471892308401872</v>
      </c>
      <c r="CG32" s="116">
        <v>0.94360749259336385</v>
      </c>
      <c r="CH32" s="116"/>
      <c r="CI32" s="116">
        <v>0.60819022960379465</v>
      </c>
      <c r="CJ32" s="116">
        <v>0.9826566885988548</v>
      </c>
      <c r="CK32" s="116">
        <v>0.9448098935264424</v>
      </c>
      <c r="CL32" s="116">
        <v>1.2108181569122654</v>
      </c>
      <c r="CM32" s="115">
        <v>1.2004462816040173</v>
      </c>
      <c r="CN32" s="116">
        <v>0.90670048134661796</v>
      </c>
      <c r="CO32" s="116">
        <v>0.90416204318365212</v>
      </c>
      <c r="CP32" s="116">
        <v>0.48172060100633873</v>
      </c>
      <c r="CQ32" s="116">
        <v>0.40310107130882761</v>
      </c>
      <c r="CR32" s="116">
        <v>0.89175720486348808</v>
      </c>
      <c r="CS32" s="116">
        <v>0.87802758147499238</v>
      </c>
      <c r="CT32" s="116">
        <v>0.85895562345229892</v>
      </c>
      <c r="CU32" s="116">
        <v>0.7342501548760465</v>
      </c>
      <c r="CV32" s="116"/>
      <c r="CW32" s="116">
        <v>0.3803090129416371</v>
      </c>
      <c r="CX32" s="116">
        <v>0.48223657587312829</v>
      </c>
      <c r="CY32" s="116">
        <v>0.36650855064496435</v>
      </c>
      <c r="CZ32" s="116">
        <v>0.40993005877166105</v>
      </c>
      <c r="DA32" s="88"/>
    </row>
    <row r="33" spans="1:105" ht="15.75" x14ac:dyDescent="0.25">
      <c r="A33" s="110"/>
      <c r="B33" s="110"/>
      <c r="C33" s="114"/>
      <c r="D33" s="114"/>
      <c r="E33" s="114"/>
      <c r="F33" s="114"/>
      <c r="G33" s="114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5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5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88"/>
      <c r="AT33" s="87"/>
      <c r="AU33" s="87"/>
      <c r="AV33" s="8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2"/>
      <c r="BQ33" s="117"/>
      <c r="BR33" s="118"/>
      <c r="BS33" s="116"/>
      <c r="BT33" s="116"/>
      <c r="BU33" s="116"/>
      <c r="BV33" s="117"/>
      <c r="BW33" s="117"/>
      <c r="BX33" s="117"/>
      <c r="BY33" s="117"/>
      <c r="BZ33" s="117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5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88"/>
    </row>
    <row r="34" spans="1:105" ht="15.75" x14ac:dyDescent="0.25">
      <c r="A34" s="110"/>
      <c r="B34" s="110"/>
      <c r="C34" s="114"/>
      <c r="D34" s="114"/>
      <c r="E34" s="114"/>
      <c r="F34" s="114"/>
      <c r="G34" s="114"/>
      <c r="H34" s="1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5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88"/>
      <c r="AT34" s="87"/>
      <c r="AU34" s="87"/>
      <c r="AV34" s="8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2"/>
      <c r="BQ34" s="117"/>
      <c r="BR34" s="118"/>
      <c r="BS34" s="116"/>
      <c r="BT34" s="116"/>
      <c r="BU34" s="116"/>
      <c r="BV34" s="117"/>
      <c r="BW34" s="117"/>
      <c r="BX34" s="117"/>
      <c r="BY34" s="117"/>
      <c r="BZ34" s="117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5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88"/>
    </row>
    <row r="35" spans="1:105" ht="15.75" x14ac:dyDescent="0.25">
      <c r="A35" s="110" t="s">
        <v>122</v>
      </c>
      <c r="B35" s="110"/>
      <c r="C35" s="114"/>
      <c r="D35" s="114"/>
      <c r="E35" s="114"/>
      <c r="F35" s="114"/>
      <c r="G35" s="114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88"/>
      <c r="AT35" s="87"/>
      <c r="AU35" s="87"/>
      <c r="AV35" s="8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2"/>
      <c r="BQ35" s="117"/>
      <c r="BR35" s="118"/>
      <c r="BS35" s="116"/>
      <c r="BT35" s="116"/>
      <c r="BU35" s="116"/>
      <c r="BV35" s="117"/>
      <c r="BW35" s="117"/>
      <c r="BX35" s="117"/>
      <c r="BY35" s="117"/>
      <c r="BZ35" s="117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5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88"/>
    </row>
    <row r="36" spans="1:105" ht="15.75" x14ac:dyDescent="0.25">
      <c r="A36" s="110" t="s">
        <v>123</v>
      </c>
      <c r="B36" s="110"/>
      <c r="C36" s="114">
        <v>1.7968069369023498</v>
      </c>
      <c r="D36" s="114">
        <v>1.7888835086491641</v>
      </c>
      <c r="E36" s="114">
        <v>1.7688452950794005</v>
      </c>
      <c r="F36" s="114">
        <v>1.7274291847704804</v>
      </c>
      <c r="G36" s="114">
        <v>1.7673566623270451</v>
      </c>
      <c r="H36" s="115">
        <v>1.7795298118632683</v>
      </c>
      <c r="I36" s="116">
        <v>1.6976353492371279</v>
      </c>
      <c r="J36" s="116">
        <v>1.7253536346450942</v>
      </c>
      <c r="K36" s="116">
        <v>1.7417630784166893</v>
      </c>
      <c r="L36" s="116">
        <v>0</v>
      </c>
      <c r="M36" s="116"/>
      <c r="N36" s="116">
        <v>1.748042414172307</v>
      </c>
      <c r="O36" s="116">
        <v>1.7085269022738203</v>
      </c>
      <c r="P36" s="116">
        <v>1.7471413472823598</v>
      </c>
      <c r="Q36" s="116">
        <v>1.7611346770112093</v>
      </c>
      <c r="R36" s="116">
        <v>1.7143550547531807</v>
      </c>
      <c r="S36" s="115">
        <v>1.7289970994368491</v>
      </c>
      <c r="T36" s="116">
        <v>1.7534834129745165</v>
      </c>
      <c r="U36" s="116">
        <v>1.6897630304040434</v>
      </c>
      <c r="V36" s="116">
        <v>1.7517971608380585</v>
      </c>
      <c r="W36" s="116">
        <v>1.7482357802521904</v>
      </c>
      <c r="X36" s="116">
        <v>1.7616743097847631</v>
      </c>
      <c r="Y36" s="116">
        <v>1.7516802749426834</v>
      </c>
      <c r="Z36" s="116">
        <v>1.7317439677879489</v>
      </c>
      <c r="AA36" s="116">
        <v>1.7492293566462984</v>
      </c>
      <c r="AB36" s="116"/>
      <c r="AC36" s="116">
        <v>1.7496170111365661</v>
      </c>
      <c r="AD36" s="116">
        <v>1.7319928831007716</v>
      </c>
      <c r="AE36" s="115">
        <v>1.7493890839911854</v>
      </c>
      <c r="AF36" s="116">
        <v>1.7552774925103076</v>
      </c>
      <c r="AG36" s="116">
        <v>1.7349444471305568</v>
      </c>
      <c r="AH36" s="116">
        <v>1.7901558150460624</v>
      </c>
      <c r="AI36" s="117">
        <v>1.7301200234911924</v>
      </c>
      <c r="AJ36" s="117">
        <v>1.7185925806307867</v>
      </c>
      <c r="AK36" s="117">
        <v>1.710880776042268</v>
      </c>
      <c r="AL36" s="116">
        <v>1.7206833038552571</v>
      </c>
      <c r="AM36" s="116"/>
      <c r="AN36" s="116">
        <v>1.7278646861415832</v>
      </c>
      <c r="AO36" s="116">
        <v>1.7871076195060718</v>
      </c>
      <c r="AP36" s="116">
        <v>1.7209659490056139</v>
      </c>
      <c r="AQ36" s="116">
        <v>1.7875505936225506</v>
      </c>
      <c r="AR36" s="116">
        <v>1.7562326441435914</v>
      </c>
      <c r="AS36" s="88"/>
      <c r="AT36" s="116">
        <v>1.8312984224486637</v>
      </c>
      <c r="AU36" s="116">
        <v>1.8174291211350464</v>
      </c>
      <c r="AV36" s="116">
        <v>1.8058827896601881</v>
      </c>
      <c r="AW36" s="117">
        <v>1.8192669356173334</v>
      </c>
      <c r="AX36" s="117"/>
      <c r="AY36" s="117">
        <v>1.87408447493789</v>
      </c>
      <c r="AZ36" s="117">
        <v>1.8658080035355833</v>
      </c>
      <c r="BA36" s="117">
        <v>1.9048341048566595</v>
      </c>
      <c r="BB36" s="116">
        <v>1.8568548608361171</v>
      </c>
      <c r="BC36" s="116">
        <v>1.9838978159793326</v>
      </c>
      <c r="BD36" s="116">
        <v>1.8022162000228878</v>
      </c>
      <c r="BE36" s="116">
        <v>1.8004996430403297</v>
      </c>
      <c r="BF36" s="117">
        <v>1.8695656897774811</v>
      </c>
      <c r="BG36" s="117"/>
      <c r="BH36" s="117">
        <v>1.8544995584743553</v>
      </c>
      <c r="BI36" s="117">
        <v>1.8387402348762432</v>
      </c>
      <c r="BJ36" s="117">
        <v>1.8833049972559175</v>
      </c>
      <c r="BK36" s="117">
        <v>1.9605437934491574</v>
      </c>
      <c r="BL36" s="116">
        <v>1.8974971328662598</v>
      </c>
      <c r="BM36" s="116">
        <v>1.9601799856830546</v>
      </c>
      <c r="BN36" s="116">
        <v>1.8828675618991819</v>
      </c>
      <c r="BO36" s="117">
        <v>1.891688276913756</v>
      </c>
      <c r="BP36" s="112"/>
      <c r="BQ36" s="117">
        <v>1.8342507755738668</v>
      </c>
      <c r="BR36" s="118">
        <v>1.8434657365373621</v>
      </c>
      <c r="BS36" s="116">
        <v>1.8451315062556748</v>
      </c>
      <c r="BT36" s="116">
        <v>1.863747639774197</v>
      </c>
      <c r="BU36" s="116">
        <v>1.8584751104274411</v>
      </c>
      <c r="BV36" s="117">
        <v>1.8142761213401926</v>
      </c>
      <c r="BW36" s="117">
        <v>1.8495211764212498</v>
      </c>
      <c r="BX36" s="116">
        <v>1.8218707162627361</v>
      </c>
      <c r="BY36" s="116">
        <v>1.8911167863534943</v>
      </c>
      <c r="BZ36" s="116">
        <v>1.8759542295940119</v>
      </c>
      <c r="CA36" s="116">
        <v>1.8627872931174339</v>
      </c>
      <c r="CB36" s="116"/>
      <c r="CC36" s="116">
        <v>1.8780715328973381</v>
      </c>
      <c r="CD36" s="116">
        <v>1.9033579774690987</v>
      </c>
      <c r="CE36" s="116">
        <v>1.9274622492636209</v>
      </c>
      <c r="CF36" s="116">
        <v>1.8599676783712331</v>
      </c>
      <c r="CG36" s="116">
        <v>1.896771318006617</v>
      </c>
      <c r="CH36" s="116"/>
      <c r="CI36" s="116">
        <v>1.8685399950103658</v>
      </c>
      <c r="CJ36" s="116">
        <v>1.8967432050044748</v>
      </c>
      <c r="CK36" s="116">
        <v>1.885978066411937</v>
      </c>
      <c r="CL36" s="116">
        <v>1.9271778271485498</v>
      </c>
      <c r="CM36" s="115">
        <v>1.9297690321987511</v>
      </c>
      <c r="CN36" s="116">
        <v>1.8260584573512673</v>
      </c>
      <c r="CO36" s="116">
        <v>1.8487557931797538</v>
      </c>
      <c r="CP36" s="116">
        <v>1.931384174630685</v>
      </c>
      <c r="CQ36" s="116">
        <v>1.9432400140842221</v>
      </c>
      <c r="CR36" s="116">
        <v>1.8565368247659468</v>
      </c>
      <c r="CS36" s="116">
        <v>1.8678205718936129</v>
      </c>
      <c r="CT36" s="116">
        <v>1.8528632288743647</v>
      </c>
      <c r="CU36" s="116">
        <v>1.8875447576771791</v>
      </c>
      <c r="CV36" s="116"/>
      <c r="CW36" s="116">
        <v>1.7891325596834242</v>
      </c>
      <c r="CX36" s="116">
        <v>1.8781509075836715</v>
      </c>
      <c r="CY36" s="116">
        <v>1.5426749659101837</v>
      </c>
      <c r="CZ36" s="116">
        <v>1.7367339895789438</v>
      </c>
      <c r="DA36" s="88"/>
    </row>
    <row r="37" spans="1:105" ht="15.75" x14ac:dyDescent="0.25">
      <c r="A37" s="110" t="s">
        <v>124</v>
      </c>
      <c r="B37" s="110"/>
      <c r="C37" s="114">
        <v>7.6100437563031365E-2</v>
      </c>
      <c r="D37" s="114">
        <v>9.6511314204795112E-2</v>
      </c>
      <c r="E37" s="114">
        <v>7.9604252982221707E-2</v>
      </c>
      <c r="F37" s="114">
        <v>6.6247433101263062E-2</v>
      </c>
      <c r="G37" s="114">
        <v>7.2687994266378328E-2</v>
      </c>
      <c r="H37" s="115">
        <v>7.1232111164390682E-2</v>
      </c>
      <c r="I37" s="116">
        <v>7.8861439506125813E-2</v>
      </c>
      <c r="J37" s="116">
        <v>7.254609380641111E-2</v>
      </c>
      <c r="K37" s="116">
        <v>9.5845658238767492E-2</v>
      </c>
      <c r="L37" s="116">
        <v>1.7215840207663036</v>
      </c>
      <c r="M37" s="116"/>
      <c r="N37" s="116">
        <v>8.0107705274901478E-2</v>
      </c>
      <c r="O37" s="116">
        <v>9.233674387063627E-2</v>
      </c>
      <c r="P37" s="116">
        <v>8.8384378334017993E-2</v>
      </c>
      <c r="Q37" s="116">
        <v>0.10548184762591042</v>
      </c>
      <c r="R37" s="116">
        <v>8.0458011499059609E-2</v>
      </c>
      <c r="S37" s="115">
        <v>6.9390087785463905E-2</v>
      </c>
      <c r="T37" s="116">
        <v>0.11725836971108922</v>
      </c>
      <c r="U37" s="116">
        <v>8.4167102288771847E-2</v>
      </c>
      <c r="V37" s="116">
        <v>8.3297260959089903E-2</v>
      </c>
      <c r="W37" s="116">
        <v>9.2201931402348392E-2</v>
      </c>
      <c r="X37" s="116">
        <v>0.10689843329021236</v>
      </c>
      <c r="Y37" s="116">
        <v>0.10496529833970129</v>
      </c>
      <c r="Z37" s="116">
        <v>0.12680387757533199</v>
      </c>
      <c r="AA37" s="116">
        <v>0.11298120964306546</v>
      </c>
      <c r="AB37" s="116"/>
      <c r="AC37" s="116">
        <v>9.1870516327901997E-2</v>
      </c>
      <c r="AD37" s="116">
        <v>8.0744661862098444E-2</v>
      </c>
      <c r="AE37" s="115">
        <v>0.11363006974008913</v>
      </c>
      <c r="AF37" s="116">
        <v>9.7999450674486885E-2</v>
      </c>
      <c r="AG37" s="116">
        <v>9.5572507659946765E-2</v>
      </c>
      <c r="AH37" s="116">
        <v>0.10734336150527189</v>
      </c>
      <c r="AI37" s="117">
        <v>9.8958602479265856E-2</v>
      </c>
      <c r="AJ37" s="117">
        <v>0.10511523183799058</v>
      </c>
      <c r="AK37" s="117">
        <v>0.10123452341594442</v>
      </c>
      <c r="AL37" s="116">
        <v>0.10182728363117488</v>
      </c>
      <c r="AM37" s="116"/>
      <c r="AN37" s="116">
        <v>1.9456923394495094E-2</v>
      </c>
      <c r="AO37" s="116">
        <v>4.4224084136116434E-2</v>
      </c>
      <c r="AP37" s="116">
        <v>3.8311219147807191E-2</v>
      </c>
      <c r="AQ37" s="116">
        <v>4.3768304965501506E-2</v>
      </c>
      <c r="AR37" s="116">
        <v>3.644369199792858E-2</v>
      </c>
      <c r="AS37" s="88"/>
      <c r="AT37" s="116">
        <v>4.8652341868375422E-2</v>
      </c>
      <c r="AU37" s="116">
        <v>5.4593062596800086E-2</v>
      </c>
      <c r="AV37" s="116">
        <v>5.2455035261793133E-2</v>
      </c>
      <c r="AW37" s="117">
        <v>5.1926424207909709E-2</v>
      </c>
      <c r="AX37" s="117"/>
      <c r="AY37" s="117">
        <v>5.3441952671572937E-2</v>
      </c>
      <c r="AZ37" s="117">
        <v>5.0507719327665089E-2</v>
      </c>
      <c r="BA37" s="117">
        <v>9.9756926121351869E-2</v>
      </c>
      <c r="BB37" s="116">
        <v>0.10251002614430652</v>
      </c>
      <c r="BC37" s="116">
        <v>8.1837041844604871E-2</v>
      </c>
      <c r="BD37" s="116">
        <v>9.1056333510040957E-2</v>
      </c>
      <c r="BE37" s="116">
        <v>8.9433308703193451E-2</v>
      </c>
      <c r="BF37" s="117">
        <v>9.2948520377047011E-2</v>
      </c>
      <c r="BG37" s="117"/>
      <c r="BH37" s="117">
        <v>4.216934225428131E-2</v>
      </c>
      <c r="BI37" s="117">
        <v>3.6134661508187407E-2</v>
      </c>
      <c r="BJ37" s="117">
        <v>5.9417233253108222E-2</v>
      </c>
      <c r="BK37" s="117">
        <v>8.5712680912203881E-2</v>
      </c>
      <c r="BL37" s="116">
        <v>9.6579166311183656E-2</v>
      </c>
      <c r="BM37" s="116">
        <v>8.5696775662306615E-2</v>
      </c>
      <c r="BN37" s="116">
        <v>5.9403432409027103E-2</v>
      </c>
      <c r="BO37" s="117">
        <v>9.8909130206149679E-2</v>
      </c>
      <c r="BP37" s="112"/>
      <c r="BQ37" s="117">
        <v>4.3687848459496338E-2</v>
      </c>
      <c r="BR37" s="118">
        <v>4.9445005209824547E-2</v>
      </c>
      <c r="BS37" s="116">
        <v>3.9267667010641868E-2</v>
      </c>
      <c r="BT37" s="116">
        <v>3.1906047456974521E-2</v>
      </c>
      <c r="BU37" s="116">
        <v>0.10531100749615747</v>
      </c>
      <c r="BV37" s="117">
        <v>8.8181034235780331E-2</v>
      </c>
      <c r="BW37" s="117">
        <v>5.2246046181199719E-2</v>
      </c>
      <c r="BX37" s="116">
        <v>5.8391959975548156E-2</v>
      </c>
      <c r="BY37" s="116">
        <v>4.5602381196451894E-2</v>
      </c>
      <c r="BZ37" s="116">
        <v>4.5937470252906488E-2</v>
      </c>
      <c r="CA37" s="116">
        <v>5.0023124761619263E-2</v>
      </c>
      <c r="CB37" s="116"/>
      <c r="CC37" s="116">
        <v>4.2508108731594246E-2</v>
      </c>
      <c r="CD37" s="116">
        <v>9.4864021144712429E-2</v>
      </c>
      <c r="CE37" s="116">
        <v>0.11455201373248773</v>
      </c>
      <c r="CF37" s="116">
        <v>0.14151192260557569</v>
      </c>
      <c r="CG37" s="116">
        <v>0.11705506173701227</v>
      </c>
      <c r="CH37" s="116"/>
      <c r="CI37" s="116">
        <v>9.8632210056202513E-2</v>
      </c>
      <c r="CJ37" s="116">
        <v>5.7565147449161858E-2</v>
      </c>
      <c r="CK37" s="116">
        <v>4.6375602032355405E-2</v>
      </c>
      <c r="CL37" s="116">
        <v>0.1008823392213191</v>
      </c>
      <c r="CM37" s="115">
        <v>9.777256703650955E-2</v>
      </c>
      <c r="CN37" s="116">
        <v>5.1567375062405447E-2</v>
      </c>
      <c r="CO37" s="116">
        <v>5.7852498411938076E-2</v>
      </c>
      <c r="CP37" s="116">
        <v>3.9358861300538811E-2</v>
      </c>
      <c r="CQ37" s="116">
        <v>4.5909919748269093E-2</v>
      </c>
      <c r="CR37" s="116">
        <v>5.8114462871639398E-2</v>
      </c>
      <c r="CS37" s="116">
        <v>5.2896925603998994E-2</v>
      </c>
      <c r="CT37" s="116">
        <v>5.5170341169602538E-2</v>
      </c>
      <c r="CU37" s="116">
        <v>5.250468802157459E-2</v>
      </c>
      <c r="CV37" s="116"/>
      <c r="CW37" s="116">
        <v>4.0148451836838683E-2</v>
      </c>
      <c r="CX37" s="116">
        <v>5.0607853441458822E-2</v>
      </c>
      <c r="CY37" s="116">
        <v>4.4452323163962297E-2</v>
      </c>
      <c r="CZ37" s="116">
        <v>4.510519441795495E-2</v>
      </c>
      <c r="DA37" s="88"/>
    </row>
    <row r="38" spans="1:105" ht="15.75" x14ac:dyDescent="0.25">
      <c r="A38" s="110" t="s">
        <v>125</v>
      </c>
      <c r="B38" s="110"/>
      <c r="C38" s="114">
        <v>7.2169536395858186E-2</v>
      </c>
      <c r="D38" s="114">
        <v>2.7701217550104379E-2</v>
      </c>
      <c r="E38" s="114">
        <v>6.3255755355025006E-2</v>
      </c>
      <c r="F38" s="114">
        <v>7.7095923005639444E-2</v>
      </c>
      <c r="G38" s="114">
        <v>6.4813523407404067E-2</v>
      </c>
      <c r="H38" s="115">
        <v>7.5216019214511695E-2</v>
      </c>
      <c r="I38" s="116">
        <v>6.6171898167714557E-2</v>
      </c>
      <c r="J38" s="116">
        <v>6.8488137022085047E-2</v>
      </c>
      <c r="K38" s="116">
        <v>7.0785714088533805E-2</v>
      </c>
      <c r="L38" s="116">
        <v>8.2417730517101481E-2</v>
      </c>
      <c r="M38" s="116"/>
      <c r="N38" s="116">
        <v>6.2759447010391697E-2</v>
      </c>
      <c r="O38" s="116">
        <v>4.3456675348173948E-2</v>
      </c>
      <c r="P38" s="116">
        <v>5.1019204690572618E-2</v>
      </c>
      <c r="Q38" s="116">
        <v>2.0397869224017862E-2</v>
      </c>
      <c r="R38" s="116">
        <v>8.1955848147312826E-2</v>
      </c>
      <c r="S38" s="115">
        <v>8.087250698537253E-2</v>
      </c>
      <c r="T38" s="116">
        <v>1.9968485094961939E-2</v>
      </c>
      <c r="U38" s="116">
        <v>9.2613879717171305E-2</v>
      </c>
      <c r="V38" s="116">
        <v>6.7706792177329042E-2</v>
      </c>
      <c r="W38" s="116">
        <v>6.2896726210338871E-2</v>
      </c>
      <c r="X38" s="116">
        <v>4.5093225786725817E-2</v>
      </c>
      <c r="Y38" s="116">
        <v>1.9753253109493073E-2</v>
      </c>
      <c r="Z38" s="116">
        <v>1.8127954826288754E-2</v>
      </c>
      <c r="AA38" s="116">
        <v>2.7645309183923997E-2</v>
      </c>
      <c r="AB38" s="116"/>
      <c r="AC38" s="116">
        <v>9.2655843842000013E-2</v>
      </c>
      <c r="AD38" s="116">
        <v>8.1256495179016355E-2</v>
      </c>
      <c r="AE38" s="115">
        <v>2.9956996981960301E-2</v>
      </c>
      <c r="AF38" s="116">
        <v>5.7313923580784923E-2</v>
      </c>
      <c r="AG38" s="116">
        <v>7.1536145161437151E-2</v>
      </c>
      <c r="AH38" s="116">
        <v>2.4684370442850323E-2</v>
      </c>
      <c r="AI38" s="117">
        <v>5.4404944785081594E-2</v>
      </c>
      <c r="AJ38" s="117">
        <v>5.5347430717893879E-2</v>
      </c>
      <c r="AK38" s="117">
        <v>4.695836372653054E-2</v>
      </c>
      <c r="AL38" s="116">
        <v>5.2268055807811582E-2</v>
      </c>
      <c r="AM38" s="116"/>
      <c r="AN38" s="116">
        <v>5.1084892206622028E-3</v>
      </c>
      <c r="AO38" s="116">
        <v>1.8032628815127559E-3</v>
      </c>
      <c r="AP38" s="116">
        <v>5.8535527344569975E-3</v>
      </c>
      <c r="AQ38" s="116">
        <v>0</v>
      </c>
      <c r="AR38" s="116">
        <v>0</v>
      </c>
      <c r="AS38" s="88"/>
      <c r="AT38" s="116">
        <v>6.4047148983524899E-2</v>
      </c>
      <c r="AU38" s="116">
        <v>5.8530998894562682E-2</v>
      </c>
      <c r="AV38" s="116">
        <v>6.1549861941755983E-2</v>
      </c>
      <c r="AW38" s="117">
        <v>6.1424189413947089E-2</v>
      </c>
      <c r="AX38" s="117"/>
      <c r="AY38" s="117">
        <v>4.2185092019336602E-2</v>
      </c>
      <c r="AZ38" s="117">
        <v>5.7135369192542744E-2</v>
      </c>
      <c r="BA38" s="117">
        <v>4.8086882980724256E-2</v>
      </c>
      <c r="BB38" s="116">
        <v>5.1476539822466423E-2</v>
      </c>
      <c r="BC38" s="116">
        <v>5.0410594248054955E-2</v>
      </c>
      <c r="BD38" s="116">
        <v>3.6652251254867638E-2</v>
      </c>
      <c r="BE38" s="116">
        <v>7.9300414837891586E-3</v>
      </c>
      <c r="BF38" s="117">
        <v>3.8840710659914422E-2</v>
      </c>
      <c r="BG38" s="117"/>
      <c r="BH38" s="117">
        <v>7.8500916179411073E-2</v>
      </c>
      <c r="BI38" s="117">
        <v>6.9975753301560098E-2</v>
      </c>
      <c r="BJ38" s="117">
        <v>5.0470797102341321E-2</v>
      </c>
      <c r="BK38" s="117">
        <v>3.7685738462089675E-2</v>
      </c>
      <c r="BL38" s="116">
        <v>1.7132726552796081E-2</v>
      </c>
      <c r="BM38" s="116">
        <v>3.7676033515987722E-2</v>
      </c>
      <c r="BN38" s="116">
        <v>5.0459777101664681E-2</v>
      </c>
      <c r="BO38" s="117">
        <v>1.8310361721289799E-2</v>
      </c>
      <c r="BP38" s="112"/>
      <c r="BQ38" s="117">
        <v>8.0870702813226072E-2</v>
      </c>
      <c r="BR38" s="118">
        <v>7.5706267677046857E-2</v>
      </c>
      <c r="BS38" s="116">
        <v>6.9584052154204823E-2</v>
      </c>
      <c r="BT38" s="116">
        <v>4.1092302937943512E-2</v>
      </c>
      <c r="BU38" s="116">
        <v>2.4974909896076879E-2</v>
      </c>
      <c r="BV38" s="117">
        <v>2.7054060984253035E-2</v>
      </c>
      <c r="BW38" s="117">
        <v>6.4545813254123369E-2</v>
      </c>
      <c r="BX38" s="116">
        <v>5.5949361880237108E-2</v>
      </c>
      <c r="BY38" s="116">
        <v>5.7160219946811815E-2</v>
      </c>
      <c r="BZ38" s="116">
        <v>5.8263207825853099E-2</v>
      </c>
      <c r="CA38" s="116">
        <v>5.7116113703550159E-2</v>
      </c>
      <c r="CB38" s="116"/>
      <c r="CC38" s="116">
        <v>2.9369171709315967E-2</v>
      </c>
      <c r="CD38" s="116">
        <v>3.0826518387866628E-2</v>
      </c>
      <c r="CE38" s="116">
        <v>2.4075847270598492E-2</v>
      </c>
      <c r="CF38" s="116">
        <v>2.7962929132811232E-2</v>
      </c>
      <c r="CG38" s="116">
        <v>2.7622863979764819E-2</v>
      </c>
      <c r="CH38" s="116"/>
      <c r="CI38" s="116">
        <v>1.1729359507105065E-2</v>
      </c>
      <c r="CJ38" s="116">
        <v>3.8785028615068134E-2</v>
      </c>
      <c r="CK38" s="116">
        <v>3.9535856184703948E-2</v>
      </c>
      <c r="CL38" s="116">
        <v>4.373278219568015E-2</v>
      </c>
      <c r="CM38" s="115">
        <v>4.5569580613416871E-2</v>
      </c>
      <c r="CN38" s="116">
        <v>4.9650707878133325E-2</v>
      </c>
      <c r="CO38" s="116">
        <v>4.6720774515535829E-2</v>
      </c>
      <c r="CP38" s="116">
        <v>2.9458777063355236E-2</v>
      </c>
      <c r="CQ38" s="116">
        <v>2.1829484584175347E-2</v>
      </c>
      <c r="CR38" s="116">
        <v>4.7842866223299738E-2</v>
      </c>
      <c r="CS38" s="116">
        <v>4.8073475341518256E-2</v>
      </c>
      <c r="CT38" s="116">
        <v>5.3202431468621601E-2</v>
      </c>
      <c r="CU38" s="116">
        <v>4.0659718345221564E-2</v>
      </c>
      <c r="CV38" s="116"/>
      <c r="CW38" s="116">
        <v>2.2945149630410024E-2</v>
      </c>
      <c r="CX38" s="116">
        <v>3.1241745112254971E-2</v>
      </c>
      <c r="CY38" s="116">
        <v>2.1396837138867329E-2</v>
      </c>
      <c r="CZ38" s="116">
        <v>2.5421549584567306E-2</v>
      </c>
      <c r="DA38" s="88"/>
    </row>
    <row r="39" spans="1:105" ht="15.75" x14ac:dyDescent="0.25">
      <c r="A39" s="110" t="s">
        <v>26</v>
      </c>
      <c r="B39" s="110"/>
      <c r="C39" s="114">
        <v>15.326155332509913</v>
      </c>
      <c r="D39" s="114">
        <v>15.368277702884745</v>
      </c>
      <c r="E39" s="114">
        <v>15.286821870781786</v>
      </c>
      <c r="F39" s="114">
        <v>15.272267625307304</v>
      </c>
      <c r="G39" s="114">
        <v>15.292483232381832</v>
      </c>
      <c r="H39" s="115">
        <v>15.27650902389661</v>
      </c>
      <c r="I39" s="116">
        <v>15.233504604828294</v>
      </c>
      <c r="J39" s="116">
        <v>15.237947261549806</v>
      </c>
      <c r="K39" s="116">
        <v>15.279056362378329</v>
      </c>
      <c r="L39" s="116">
        <v>15.181687493159366</v>
      </c>
      <c r="M39" s="116"/>
      <c r="N39" s="116">
        <v>15.268677237275593</v>
      </c>
      <c r="O39" s="116">
        <v>15.254544086739418</v>
      </c>
      <c r="P39" s="116">
        <v>15.318397398106059</v>
      </c>
      <c r="Q39" s="116">
        <v>15.385031853566289</v>
      </c>
      <c r="R39" s="116">
        <v>15.222655246236034</v>
      </c>
      <c r="S39" s="115">
        <v>15.239893190259522</v>
      </c>
      <c r="T39" s="116">
        <v>15.40997455672399</v>
      </c>
      <c r="U39" s="116">
        <v>15.313518421729581</v>
      </c>
      <c r="V39" s="116">
        <v>15.328247935173696</v>
      </c>
      <c r="W39" s="116">
        <v>15.31122813235595</v>
      </c>
      <c r="X39" s="116">
        <v>15.35229720239551</v>
      </c>
      <c r="Y39" s="116">
        <v>15.341069051556413</v>
      </c>
      <c r="Z39" s="116">
        <v>15.30025417351062</v>
      </c>
      <c r="AA39" s="116">
        <v>15.329187144306534</v>
      </c>
      <c r="AB39" s="116"/>
      <c r="AC39" s="116">
        <v>15.319811695363477</v>
      </c>
      <c r="AD39" s="116">
        <v>15.265096505042946</v>
      </c>
      <c r="AE39" s="115">
        <v>15.292934548533887</v>
      </c>
      <c r="AF39" s="116">
        <v>15.364800299346122</v>
      </c>
      <c r="AG39" s="116">
        <v>15.311181142184507</v>
      </c>
      <c r="AH39" s="116">
        <v>15.404130053367195</v>
      </c>
      <c r="AI39" s="116">
        <v>15.366104676639727</v>
      </c>
      <c r="AJ39" s="116">
        <v>15.387581980230527</v>
      </c>
      <c r="AK39" s="116">
        <v>15.360780157271064</v>
      </c>
      <c r="AL39" s="116">
        <v>15.368256413789064</v>
      </c>
      <c r="AM39" s="116"/>
      <c r="AN39" s="116">
        <v>15.771578933465758</v>
      </c>
      <c r="AO39" s="116">
        <v>15.858923651271862</v>
      </c>
      <c r="AP39" s="116">
        <v>15.823654613317547</v>
      </c>
      <c r="AQ39" s="116">
        <v>15.872085296140574</v>
      </c>
      <c r="AR39" s="116">
        <v>15.830667889023914</v>
      </c>
      <c r="AS39" s="88"/>
      <c r="AT39" s="114">
        <v>15.502466455866395</v>
      </c>
      <c r="AU39" s="114">
        <v>15.4877958909964</v>
      </c>
      <c r="AV39" s="114">
        <v>15.505747268214568</v>
      </c>
      <c r="AW39" s="116">
        <v>15.500874882338328</v>
      </c>
      <c r="AX39" s="116"/>
      <c r="AY39" s="116">
        <v>15.526657185477177</v>
      </c>
      <c r="AZ39" s="116">
        <v>15.540133216552213</v>
      </c>
      <c r="BA39" s="116">
        <v>15.932353577804676</v>
      </c>
      <c r="BB39" s="116">
        <v>15.926368710179364</v>
      </c>
      <c r="BC39" s="116">
        <v>16.048072573425021</v>
      </c>
      <c r="BD39" s="116">
        <v>15.910831004233074</v>
      </c>
      <c r="BE39" s="116">
        <v>16.052951255330854</v>
      </c>
      <c r="BF39" s="116">
        <v>15.976261872124715</v>
      </c>
      <c r="BG39" s="116"/>
      <c r="BH39" s="116">
        <v>15.551272080179743</v>
      </c>
      <c r="BI39" s="116">
        <v>15.536261763623465</v>
      </c>
      <c r="BJ39" s="116">
        <v>15.60357649037727</v>
      </c>
      <c r="BK39" s="116">
        <v>15.851863520539691</v>
      </c>
      <c r="BL39" s="116">
        <v>15.96708699488933</v>
      </c>
      <c r="BM39" s="116">
        <v>15.848919262072839</v>
      </c>
      <c r="BN39" s="116">
        <v>15.603359577134448</v>
      </c>
      <c r="BO39" s="116">
        <v>15.990971519346495</v>
      </c>
      <c r="BP39" s="116"/>
      <c r="BQ39" s="116">
        <v>15.527154184861258</v>
      </c>
      <c r="BR39" s="115">
        <v>15.50866392420749</v>
      </c>
      <c r="BS39" s="116">
        <v>15.484948546963635</v>
      </c>
      <c r="BT39" s="116">
        <v>15.467693299391888</v>
      </c>
      <c r="BU39" s="116">
        <v>15.466721412863118</v>
      </c>
      <c r="BV39" s="116">
        <v>15.409276742100156</v>
      </c>
      <c r="BW39" s="116">
        <v>15.516892245273905</v>
      </c>
      <c r="BX39" s="116">
        <v>15.411442445589795</v>
      </c>
      <c r="BY39" s="116">
        <v>15.462552874348086</v>
      </c>
      <c r="BZ39" s="116">
        <v>15.444734036406404</v>
      </c>
      <c r="CA39" s="116">
        <v>15.439461953618052</v>
      </c>
      <c r="CB39" s="116"/>
      <c r="CC39" s="116">
        <v>15.578157829947964</v>
      </c>
      <c r="CD39" s="116">
        <v>15.660127695913864</v>
      </c>
      <c r="CE39" s="116">
        <v>15.640773898781166</v>
      </c>
      <c r="CF39" s="116">
        <v>15.598069926612242</v>
      </c>
      <c r="CG39" s="116">
        <v>15.632856294078341</v>
      </c>
      <c r="CH39" s="116"/>
      <c r="CI39" s="116">
        <v>16.053338517690204</v>
      </c>
      <c r="CJ39" s="116">
        <v>15.524031734166604</v>
      </c>
      <c r="CK39" s="116">
        <v>15.527300365812929</v>
      </c>
      <c r="CL39" s="116">
        <v>15.558214695946694</v>
      </c>
      <c r="CM39" s="115">
        <v>15.541594598832118</v>
      </c>
      <c r="CN39" s="116">
        <v>15.45635315593222</v>
      </c>
      <c r="CO39" s="116">
        <v>15.498165111638235</v>
      </c>
      <c r="CP39" s="116">
        <v>15.895985709145188</v>
      </c>
      <c r="CQ39" s="116">
        <v>16.021799928143867</v>
      </c>
      <c r="CR39" s="116">
        <v>15.49691529161402</v>
      </c>
      <c r="CS39" s="116">
        <v>15.496088197073894</v>
      </c>
      <c r="CT39" s="116">
        <v>15.491300840402934</v>
      </c>
      <c r="CU39" s="116">
        <v>15.647505006695269</v>
      </c>
      <c r="CV39" s="116"/>
      <c r="CW39" s="116">
        <v>15.935570498915727</v>
      </c>
      <c r="CX39" s="116">
        <v>15.87606673090146</v>
      </c>
      <c r="CY39" s="116">
        <v>15.784822264422118</v>
      </c>
      <c r="CZ39" s="116">
        <v>15.868451915353631</v>
      </c>
      <c r="DA39" s="88"/>
    </row>
    <row r="40" spans="1:105" ht="15.75" x14ac:dyDescent="0.25">
      <c r="A40" s="110"/>
      <c r="B40" s="110"/>
      <c r="C40" s="101"/>
      <c r="D40" s="101"/>
      <c r="E40" s="101"/>
      <c r="F40" s="101"/>
      <c r="G40" s="101"/>
      <c r="H40" s="100"/>
      <c r="I40" s="99"/>
      <c r="J40" s="99"/>
      <c r="K40" s="99"/>
      <c r="L40" s="111"/>
      <c r="M40" s="111"/>
      <c r="N40" s="111"/>
      <c r="O40" s="111"/>
      <c r="P40" s="111"/>
      <c r="Q40" s="111"/>
      <c r="R40" s="111"/>
      <c r="S40" s="88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88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88"/>
      <c r="AT40" s="87"/>
      <c r="AU40" s="87"/>
      <c r="AV40" s="87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88"/>
      <c r="BS40" s="116"/>
      <c r="BT40" s="116"/>
      <c r="BU40" s="116"/>
      <c r="BV40" s="117"/>
      <c r="BW40" s="117"/>
      <c r="BX40" s="117"/>
      <c r="BY40" s="117"/>
      <c r="BZ40" s="117"/>
      <c r="CA40" s="116"/>
      <c r="CB40" s="116"/>
      <c r="CC40" s="116"/>
      <c r="CD40" s="111"/>
      <c r="CE40" s="111"/>
      <c r="CF40" s="111"/>
      <c r="CG40" s="116"/>
      <c r="CH40" s="116"/>
      <c r="CI40" s="116"/>
      <c r="CJ40" s="116"/>
      <c r="CK40" s="116"/>
      <c r="CL40" s="116"/>
      <c r="CM40" s="115"/>
      <c r="CN40" s="111"/>
      <c r="CO40" s="111"/>
      <c r="CP40" s="111"/>
      <c r="CQ40" s="111"/>
      <c r="CR40" s="111"/>
      <c r="CS40" s="111"/>
      <c r="CT40" s="111"/>
      <c r="CU40" s="111"/>
      <c r="CV40" s="111"/>
      <c r="CW40" s="116"/>
      <c r="CX40" s="116"/>
      <c r="CY40" s="116"/>
      <c r="CZ40" s="111"/>
      <c r="DA40" s="88"/>
    </row>
    <row r="41" spans="1:105" s="50" customFormat="1" ht="17.25" x14ac:dyDescent="0.3">
      <c r="A41" s="206" t="s">
        <v>126</v>
      </c>
      <c r="B41" s="206"/>
      <c r="C41" s="101">
        <v>0.859183502033673</v>
      </c>
      <c r="D41" s="101">
        <v>0.77305294046647499</v>
      </c>
      <c r="E41" s="101">
        <v>0.82854011734582522</v>
      </c>
      <c r="F41" s="101">
        <v>0.8417961151960679</v>
      </c>
      <c r="G41" s="101">
        <v>0.84072028432603563</v>
      </c>
      <c r="H41" s="100">
        <v>0.85288479808252915</v>
      </c>
      <c r="I41" s="101">
        <v>0.82811133750776911</v>
      </c>
      <c r="J41" s="101">
        <v>0.82882401140098694</v>
      </c>
      <c r="K41" s="101">
        <v>0.81473363879623173</v>
      </c>
      <c r="L41" s="101">
        <v>0.82811133750776911</v>
      </c>
      <c r="M41" s="101"/>
      <c r="N41" s="101">
        <v>0.82265687371240404</v>
      </c>
      <c r="O41" s="101">
        <v>0.78970055323177135</v>
      </c>
      <c r="P41" s="101">
        <v>0.7869175713511275</v>
      </c>
      <c r="Q41" s="101">
        <v>0.76442086085269034</v>
      </c>
      <c r="R41" s="101">
        <v>0.84262031363932066</v>
      </c>
      <c r="S41" s="100">
        <v>0.84608065328257409</v>
      </c>
      <c r="T41" s="101">
        <v>0.79021522487014728</v>
      </c>
      <c r="U41" s="101">
        <v>0.82274076294144693</v>
      </c>
      <c r="V41" s="101">
        <v>0.80854006884568941</v>
      </c>
      <c r="W41" s="101">
        <v>0.7984624265375172</v>
      </c>
      <c r="X41" s="101">
        <v>0.76464778727983795</v>
      </c>
      <c r="Y41" s="101">
        <v>0.76534732230991342</v>
      </c>
      <c r="Z41" s="101">
        <v>0.75168327558222958</v>
      </c>
      <c r="AA41" s="101">
        <v>0.76028718430408404</v>
      </c>
      <c r="AB41" s="101"/>
      <c r="AC41" s="101">
        <v>0.81498017506258014</v>
      </c>
      <c r="AD41" s="101">
        <v>0.82111165647393158</v>
      </c>
      <c r="AE41" s="100">
        <v>0.76871774402332704</v>
      </c>
      <c r="AF41" s="101">
        <v>0.67395390938938815</v>
      </c>
      <c r="AG41" s="101">
        <v>0.79911114397928806</v>
      </c>
      <c r="AH41" s="101">
        <v>0.52966196161713508</v>
      </c>
      <c r="AI41" s="97">
        <v>0.71913906373903358</v>
      </c>
      <c r="AJ41" s="97">
        <v>0.72404115444545503</v>
      </c>
      <c r="AK41" s="97">
        <v>0.71509402179503112</v>
      </c>
      <c r="AL41" s="101">
        <v>0.71880611622950363</v>
      </c>
      <c r="AM41" s="101"/>
      <c r="AN41" s="101">
        <v>8.1126499006754879E-2</v>
      </c>
      <c r="AO41" s="101">
        <v>5.6097842998669122E-2</v>
      </c>
      <c r="AP41" s="101">
        <v>5.9977560569051375E-2</v>
      </c>
      <c r="AQ41" s="101">
        <v>5.6701311568540552E-2</v>
      </c>
      <c r="AR41" s="101">
        <v>6.3430507212858075E-2</v>
      </c>
      <c r="AS41" s="88"/>
      <c r="AT41" s="101">
        <v>0.87198823249139656</v>
      </c>
      <c r="AU41" s="101">
        <v>0.86408570186090328</v>
      </c>
      <c r="AV41" s="101">
        <v>0.86947410942104908</v>
      </c>
      <c r="AW41" s="101">
        <v>0.867664318781729</v>
      </c>
      <c r="AX41" s="101"/>
      <c r="AY41" s="101">
        <v>0.87262614779282821</v>
      </c>
      <c r="AZ41" s="101">
        <v>0.88111632389964289</v>
      </c>
      <c r="BA41" s="97">
        <v>0.19781696851209438</v>
      </c>
      <c r="BB41" s="101">
        <v>0.21049476861195457</v>
      </c>
      <c r="BC41" s="101">
        <v>0.21595802923594656</v>
      </c>
      <c r="BD41" s="101">
        <v>0.25988822344484619</v>
      </c>
      <c r="BE41" s="101">
        <v>0.32966877218938673</v>
      </c>
      <c r="BF41" s="101">
        <v>0.24497776902439419</v>
      </c>
      <c r="BG41" s="101"/>
      <c r="BH41" s="101">
        <v>0.89759519578765901</v>
      </c>
      <c r="BI41" s="101">
        <v>0.89075866353921451</v>
      </c>
      <c r="BJ41" s="101">
        <v>0.46072549435741805</v>
      </c>
      <c r="BK41" s="101">
        <v>0.43138467320153656</v>
      </c>
      <c r="BL41" s="101">
        <v>0.40869389908849552</v>
      </c>
      <c r="BM41" s="101">
        <v>0.43151181784452081</v>
      </c>
      <c r="BN41" s="101">
        <v>0.46090541739439467</v>
      </c>
      <c r="BO41" s="101">
        <v>0.39893137362091258</v>
      </c>
      <c r="BP41" s="101"/>
      <c r="BQ41" s="101">
        <v>0.88056810991277867</v>
      </c>
      <c r="BR41" s="100">
        <v>0.90110760180468286</v>
      </c>
      <c r="BS41" s="97">
        <v>0.88140958353695764</v>
      </c>
      <c r="BT41" s="97">
        <v>0.88354389307466485</v>
      </c>
      <c r="BU41" s="97">
        <v>0.43265405286932046</v>
      </c>
      <c r="BV41" s="97">
        <v>0.48667066663262104</v>
      </c>
      <c r="BW41" s="97">
        <v>0.89225724355645331</v>
      </c>
      <c r="BX41" s="101">
        <v>0.82317361694353164</v>
      </c>
      <c r="BY41" s="101">
        <v>0.82081209645751874</v>
      </c>
      <c r="BZ41" s="101">
        <v>0.80335158534427531</v>
      </c>
      <c r="CA41" s="101">
        <v>0.81589398025570115</v>
      </c>
      <c r="CB41" s="101"/>
      <c r="CC41" s="101">
        <v>0.67577983184727886</v>
      </c>
      <c r="CD41" s="101">
        <v>0.33976246530806392</v>
      </c>
      <c r="CE41" s="101">
        <v>0.33192322051400291</v>
      </c>
      <c r="CF41" s="101">
        <v>0.31191559652860817</v>
      </c>
      <c r="CG41" s="101">
        <v>0.32787269624086729</v>
      </c>
      <c r="CH41" s="101"/>
      <c r="CI41" s="101">
        <v>0.26517684447634887</v>
      </c>
      <c r="CJ41" s="101">
        <v>0.80182247869037893</v>
      </c>
      <c r="CK41" s="101">
        <v>0.82752866993058594</v>
      </c>
      <c r="CL41" s="101">
        <v>0.26808791255654507</v>
      </c>
      <c r="CM41" s="100">
        <v>0.27260329068618122</v>
      </c>
      <c r="CN41" s="101">
        <v>0.87941607365780783</v>
      </c>
      <c r="CO41" s="101">
        <v>0.86033003610628944</v>
      </c>
      <c r="CP41" s="101">
        <v>0.59744811080049376</v>
      </c>
      <c r="CQ41" s="101">
        <v>0.54349615993089029</v>
      </c>
      <c r="CR41" s="101">
        <v>0.84337989521339141</v>
      </c>
      <c r="CS41" s="101">
        <v>0.84737963814989115</v>
      </c>
      <c r="CT41" s="101">
        <v>0.85213495484683266</v>
      </c>
      <c r="CU41" s="101">
        <v>0.73863332564453532</v>
      </c>
      <c r="CV41" s="101"/>
      <c r="CW41" s="101">
        <v>0.53766410600359094</v>
      </c>
      <c r="CX41" s="101">
        <v>0.56702765538764788</v>
      </c>
      <c r="CY41" s="101">
        <v>0.5796116814721336</v>
      </c>
      <c r="CZ41" s="101">
        <v>0.56143929390259018</v>
      </c>
      <c r="DA41" s="88"/>
    </row>
    <row r="42" spans="1:105" s="207" customFormat="1" ht="15.75" x14ac:dyDescent="0.25">
      <c r="A42" s="119" t="s">
        <v>198</v>
      </c>
      <c r="B42" s="119"/>
      <c r="C42" s="120" t="s">
        <v>199</v>
      </c>
      <c r="D42" s="120" t="s">
        <v>199</v>
      </c>
      <c r="E42" s="120" t="s">
        <v>199</v>
      </c>
      <c r="F42" s="120" t="s">
        <v>199</v>
      </c>
      <c r="G42" s="120" t="s">
        <v>199</v>
      </c>
      <c r="H42" s="121" t="s">
        <v>199</v>
      </c>
      <c r="I42" s="120" t="s">
        <v>199</v>
      </c>
      <c r="J42" s="120" t="s">
        <v>199</v>
      </c>
      <c r="K42" s="120" t="s">
        <v>199</v>
      </c>
      <c r="L42" s="120" t="s">
        <v>199</v>
      </c>
      <c r="M42" s="120"/>
      <c r="N42" s="120" t="s">
        <v>199</v>
      </c>
      <c r="O42" s="120" t="s">
        <v>199</v>
      </c>
      <c r="P42" s="120" t="s">
        <v>199</v>
      </c>
      <c r="Q42" s="120" t="s">
        <v>199</v>
      </c>
      <c r="R42" s="120" t="s">
        <v>199</v>
      </c>
      <c r="S42" s="121" t="s">
        <v>199</v>
      </c>
      <c r="T42" s="120" t="s">
        <v>199</v>
      </c>
      <c r="U42" s="120" t="s">
        <v>199</v>
      </c>
      <c r="V42" s="120" t="s">
        <v>199</v>
      </c>
      <c r="W42" s="120" t="s">
        <v>199</v>
      </c>
      <c r="X42" s="120" t="s">
        <v>199</v>
      </c>
      <c r="Y42" s="120" t="s">
        <v>199</v>
      </c>
      <c r="Z42" s="120" t="s">
        <v>199</v>
      </c>
      <c r="AA42" s="120" t="s">
        <v>199</v>
      </c>
      <c r="AB42" s="120"/>
      <c r="AC42" s="120" t="s">
        <v>199</v>
      </c>
      <c r="AD42" s="120" t="s">
        <v>199</v>
      </c>
      <c r="AE42" s="121" t="s">
        <v>199</v>
      </c>
      <c r="AF42" s="120" t="s">
        <v>199</v>
      </c>
      <c r="AG42" s="120" t="s">
        <v>199</v>
      </c>
      <c r="AH42" s="120" t="s">
        <v>200</v>
      </c>
      <c r="AI42" s="122" t="s">
        <v>199</v>
      </c>
      <c r="AJ42" s="122" t="s">
        <v>199</v>
      </c>
      <c r="AK42" s="122" t="s">
        <v>199</v>
      </c>
      <c r="AL42" s="120" t="s">
        <v>199</v>
      </c>
      <c r="AM42" s="120"/>
      <c r="AN42" s="120" t="s">
        <v>200</v>
      </c>
      <c r="AO42" s="120" t="s">
        <v>200</v>
      </c>
      <c r="AP42" s="120" t="s">
        <v>200</v>
      </c>
      <c r="AQ42" s="120" t="s">
        <v>200</v>
      </c>
      <c r="AR42" s="120" t="s">
        <v>200</v>
      </c>
      <c r="AS42" s="123"/>
      <c r="AT42" s="120" t="s">
        <v>199</v>
      </c>
      <c r="AU42" s="120" t="s">
        <v>199</v>
      </c>
      <c r="AV42" s="120" t="s">
        <v>199</v>
      </c>
      <c r="AW42" s="120" t="s">
        <v>199</v>
      </c>
      <c r="AX42" s="120"/>
      <c r="AY42" s="120" t="s">
        <v>199</v>
      </c>
      <c r="AZ42" s="120" t="s">
        <v>199</v>
      </c>
      <c r="BA42" s="124" t="s">
        <v>200</v>
      </c>
      <c r="BB42" s="125" t="s">
        <v>200</v>
      </c>
      <c r="BC42" s="125" t="s">
        <v>200</v>
      </c>
      <c r="BD42" s="125" t="s">
        <v>200</v>
      </c>
      <c r="BE42" s="125" t="s">
        <v>200</v>
      </c>
      <c r="BF42" s="125" t="s">
        <v>200</v>
      </c>
      <c r="BG42" s="120"/>
      <c r="BH42" s="120" t="s">
        <v>199</v>
      </c>
      <c r="BI42" s="120" t="s">
        <v>199</v>
      </c>
      <c r="BJ42" s="120" t="s">
        <v>200</v>
      </c>
      <c r="BK42" s="120" t="s">
        <v>200</v>
      </c>
      <c r="BL42" s="120" t="s">
        <v>200</v>
      </c>
      <c r="BM42" s="120" t="s">
        <v>200</v>
      </c>
      <c r="BN42" s="120" t="s">
        <v>200</v>
      </c>
      <c r="BO42" s="120" t="s">
        <v>200</v>
      </c>
      <c r="BP42" s="120"/>
      <c r="BQ42" s="120" t="s">
        <v>199</v>
      </c>
      <c r="BR42" s="121" t="s">
        <v>199</v>
      </c>
      <c r="BS42" s="122" t="s">
        <v>199</v>
      </c>
      <c r="BT42" s="122" t="s">
        <v>199</v>
      </c>
      <c r="BU42" s="122" t="s">
        <v>200</v>
      </c>
      <c r="BV42" s="122" t="s">
        <v>200</v>
      </c>
      <c r="BW42" s="122" t="s">
        <v>199</v>
      </c>
      <c r="BX42" s="122" t="s">
        <v>199</v>
      </c>
      <c r="BY42" s="122" t="s">
        <v>199</v>
      </c>
      <c r="BZ42" s="122" t="s">
        <v>199</v>
      </c>
      <c r="CA42" s="122" t="s">
        <v>199</v>
      </c>
      <c r="CB42" s="120"/>
      <c r="CC42" s="120" t="s">
        <v>199</v>
      </c>
      <c r="CD42" s="125" t="s">
        <v>200</v>
      </c>
      <c r="CE42" s="125" t="s">
        <v>200</v>
      </c>
      <c r="CF42" s="125" t="s">
        <v>200</v>
      </c>
      <c r="CG42" s="125" t="s">
        <v>200</v>
      </c>
      <c r="CH42" s="120"/>
      <c r="CI42" s="120" t="s">
        <v>200</v>
      </c>
      <c r="CJ42" s="120" t="s">
        <v>199</v>
      </c>
      <c r="CK42" s="120" t="s">
        <v>199</v>
      </c>
      <c r="CL42" s="120" t="s">
        <v>200</v>
      </c>
      <c r="CM42" s="121" t="s">
        <v>200</v>
      </c>
      <c r="CN42" s="120" t="s">
        <v>199</v>
      </c>
      <c r="CO42" s="120" t="s">
        <v>199</v>
      </c>
      <c r="CP42" s="120" t="s">
        <v>200</v>
      </c>
      <c r="CQ42" s="120" t="s">
        <v>200</v>
      </c>
      <c r="CR42" s="120" t="s">
        <v>199</v>
      </c>
      <c r="CS42" s="120" t="s">
        <v>199</v>
      </c>
      <c r="CT42" s="120" t="s">
        <v>199</v>
      </c>
      <c r="CU42" s="120" t="s">
        <v>199</v>
      </c>
      <c r="CV42" s="120"/>
      <c r="CW42" s="125" t="s">
        <v>200</v>
      </c>
      <c r="CX42" s="125" t="s">
        <v>200</v>
      </c>
      <c r="CY42" s="125" t="s">
        <v>200</v>
      </c>
      <c r="CZ42" s="125" t="s">
        <v>200</v>
      </c>
      <c r="DA42" s="123"/>
    </row>
    <row r="43" spans="1:105" s="50" customFormat="1" ht="18.75" x14ac:dyDescent="0.25">
      <c r="A43" s="110" t="s">
        <v>242</v>
      </c>
      <c r="B43" s="206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97"/>
      <c r="AJ43" s="97"/>
      <c r="AK43" s="97"/>
      <c r="AL43" s="101"/>
      <c r="AM43" s="101"/>
      <c r="AN43" s="101"/>
      <c r="AO43" s="101"/>
      <c r="AP43" s="101"/>
      <c r="AQ43" s="101"/>
      <c r="AR43" s="101"/>
      <c r="AS43" s="87"/>
      <c r="AT43" s="101"/>
      <c r="AU43" s="101"/>
      <c r="AV43" s="101"/>
      <c r="AW43" s="101"/>
      <c r="AX43" s="101"/>
      <c r="AY43" s="101"/>
      <c r="AZ43" s="101"/>
      <c r="BA43" s="289"/>
      <c r="BB43" s="114"/>
      <c r="BC43" s="114"/>
      <c r="BD43" s="114"/>
      <c r="BE43" s="114"/>
      <c r="BF43" s="114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97"/>
      <c r="BT43" s="97"/>
      <c r="BU43" s="97"/>
      <c r="BV43" s="97"/>
      <c r="BW43" s="97"/>
      <c r="BX43" s="97"/>
      <c r="BY43" s="97"/>
      <c r="BZ43" s="97"/>
      <c r="CA43" s="97"/>
      <c r="CB43" s="101"/>
      <c r="CC43" s="101"/>
      <c r="CD43" s="114"/>
      <c r="CE43" s="114"/>
      <c r="CF43" s="114"/>
      <c r="CG43" s="114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14"/>
      <c r="CX43" s="114"/>
      <c r="CY43" s="114"/>
      <c r="CZ43" s="114"/>
      <c r="DA43" s="87"/>
    </row>
    <row r="44" spans="1:105" ht="18.75" x14ac:dyDescent="0.25">
      <c r="A44" s="126" t="s">
        <v>127</v>
      </c>
      <c r="B44" s="126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</row>
    <row r="45" spans="1:105" ht="18.75" x14ac:dyDescent="0.25">
      <c r="A45" s="95" t="s">
        <v>205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</row>
    <row r="46" spans="1:105" ht="15.75" x14ac:dyDescent="0.2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</row>
  </sheetData>
  <mergeCells count="42">
    <mergeCell ref="CR4:CV4"/>
    <mergeCell ref="CW4:DA4"/>
    <mergeCell ref="A6:B6"/>
    <mergeCell ref="BQ4:BR4"/>
    <mergeCell ref="BS4:BT4"/>
    <mergeCell ref="BU4:BV4"/>
    <mergeCell ref="BX4:CB4"/>
    <mergeCell ref="CD4:CH4"/>
    <mergeCell ref="CN4:CO4"/>
    <mergeCell ref="X4:AB4"/>
    <mergeCell ref="AT4:AX4"/>
    <mergeCell ref="AY4:AZ4"/>
    <mergeCell ref="BA4:BG4"/>
    <mergeCell ref="BH4:BI4"/>
    <mergeCell ref="BO4:BP4"/>
    <mergeCell ref="AN4:AS4"/>
    <mergeCell ref="CR3:DA3"/>
    <mergeCell ref="R3:S3"/>
    <mergeCell ref="V3:AB3"/>
    <mergeCell ref="AT3:AX3"/>
    <mergeCell ref="AY3:BG3"/>
    <mergeCell ref="BH3:BP3"/>
    <mergeCell ref="BQ3:BR3"/>
    <mergeCell ref="BS3:BV3"/>
    <mergeCell ref="BX3:CI3"/>
    <mergeCell ref="CJ3:CM3"/>
    <mergeCell ref="CN3:CQ3"/>
    <mergeCell ref="AI3:AS3"/>
    <mergeCell ref="A1:DA1"/>
    <mergeCell ref="C2:H2"/>
    <mergeCell ref="I2:S2"/>
    <mergeCell ref="AT2:BR2"/>
    <mergeCell ref="CN2:DA2"/>
    <mergeCell ref="AI4:AM4"/>
    <mergeCell ref="AF2:AS2"/>
    <mergeCell ref="T2:AE2"/>
    <mergeCell ref="BS2:CM2"/>
    <mergeCell ref="C3:D3"/>
    <mergeCell ref="F3:G3"/>
    <mergeCell ref="I3:M3"/>
    <mergeCell ref="N3:O3"/>
    <mergeCell ref="P3:Q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3"/>
  <sheetViews>
    <sheetView workbookViewId="0">
      <selection activeCell="A56" sqref="A56"/>
    </sheetView>
  </sheetViews>
  <sheetFormatPr defaultRowHeight="15" x14ac:dyDescent="0.25"/>
  <cols>
    <col min="10" max="10" width="9.140625" style="232"/>
    <col min="17" max="17" width="9.140625" style="50"/>
    <col min="18" max="18" width="9.140625" style="232"/>
    <col min="20" max="20" width="9.140625" style="232"/>
    <col min="26" max="26" width="10.140625" bestFit="1" customWidth="1"/>
    <col min="29" max="29" width="9.140625" style="50"/>
    <col min="30" max="30" width="9.140625" style="232"/>
    <col min="32" max="111" width="9.140625" style="50"/>
  </cols>
  <sheetData>
    <row r="1" spans="1:111" s="207" customFormat="1" ht="15.75" x14ac:dyDescent="0.25">
      <c r="A1" s="263" t="s">
        <v>238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</row>
    <row r="2" spans="1:111" s="221" customFormat="1" ht="15.75" x14ac:dyDescent="0.25">
      <c r="A2" s="178" t="s">
        <v>53</v>
      </c>
      <c r="B2" s="178"/>
      <c r="C2" s="272" t="s">
        <v>231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13" t="s">
        <v>128</v>
      </c>
      <c r="T2" s="233"/>
      <c r="U2" s="213" t="s">
        <v>54</v>
      </c>
      <c r="V2" s="213"/>
      <c r="W2" s="213"/>
      <c r="X2" s="213"/>
      <c r="Y2" s="213"/>
      <c r="Z2" s="213"/>
      <c r="AA2" s="213"/>
      <c r="AB2" s="213"/>
      <c r="AC2" s="170"/>
      <c r="AD2" s="234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</row>
    <row r="3" spans="1:111" s="221" customFormat="1" ht="18.75" x14ac:dyDescent="0.25">
      <c r="A3" s="143" t="s">
        <v>58</v>
      </c>
      <c r="B3" s="143"/>
      <c r="C3" s="270" t="s">
        <v>63</v>
      </c>
      <c r="D3" s="270"/>
      <c r="E3" s="270"/>
      <c r="F3" s="270"/>
      <c r="G3" s="270"/>
      <c r="H3" s="270"/>
      <c r="I3" s="270"/>
      <c r="J3" s="271"/>
      <c r="K3" s="273" t="s">
        <v>64</v>
      </c>
      <c r="L3" s="270"/>
      <c r="M3" s="270"/>
      <c r="N3" s="270"/>
      <c r="O3" s="270"/>
      <c r="P3" s="270"/>
      <c r="Q3" s="271"/>
      <c r="R3" s="235" t="s">
        <v>61</v>
      </c>
      <c r="S3" s="189" t="s">
        <v>59</v>
      </c>
      <c r="T3" s="155" t="s">
        <v>60</v>
      </c>
      <c r="U3" s="261" t="s">
        <v>66</v>
      </c>
      <c r="V3" s="261"/>
      <c r="W3" s="261"/>
      <c r="X3" s="261"/>
      <c r="Y3" s="261"/>
      <c r="Z3" s="261" t="s">
        <v>64</v>
      </c>
      <c r="AA3" s="261"/>
      <c r="AB3" s="261" t="s">
        <v>232</v>
      </c>
      <c r="AC3" s="261"/>
      <c r="AD3" s="233" t="s">
        <v>233</v>
      </c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</row>
    <row r="4" spans="1:111" s="221" customFormat="1" ht="15.75" x14ac:dyDescent="0.25">
      <c r="A4" s="145" t="s">
        <v>33</v>
      </c>
      <c r="B4" s="145"/>
      <c r="C4" s="212" t="s">
        <v>2</v>
      </c>
      <c r="D4" s="270" t="s">
        <v>74</v>
      </c>
      <c r="E4" s="270"/>
      <c r="F4" s="270"/>
      <c r="G4" s="270"/>
      <c r="H4" s="270"/>
      <c r="I4" s="270"/>
      <c r="J4" s="271"/>
      <c r="K4" s="212" t="s">
        <v>2</v>
      </c>
      <c r="L4" s="270" t="s">
        <v>74</v>
      </c>
      <c r="M4" s="270"/>
      <c r="N4" s="270"/>
      <c r="O4" s="270"/>
      <c r="P4" s="270"/>
      <c r="Q4" s="236" t="s">
        <v>75</v>
      </c>
      <c r="R4" s="225"/>
      <c r="S4" s="189"/>
      <c r="T4" s="233"/>
      <c r="U4" s="213"/>
      <c r="V4" s="213"/>
      <c r="W4" s="213"/>
      <c r="X4" s="213"/>
      <c r="Y4" s="213"/>
      <c r="Z4" s="213" t="s">
        <v>70</v>
      </c>
      <c r="AA4" s="213" t="s">
        <v>71</v>
      </c>
      <c r="AB4" s="213"/>
      <c r="AC4" s="170"/>
      <c r="AD4" s="234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</row>
    <row r="5" spans="1:111" s="221" customFormat="1" ht="15.75" x14ac:dyDescent="0.25">
      <c r="A5" s="145" t="s">
        <v>77</v>
      </c>
      <c r="B5" s="145" t="s">
        <v>78</v>
      </c>
      <c r="C5" s="105" t="s">
        <v>79</v>
      </c>
      <c r="D5" s="105" t="s">
        <v>80</v>
      </c>
      <c r="E5" s="105" t="s">
        <v>86</v>
      </c>
      <c r="F5" s="105" t="s">
        <v>101</v>
      </c>
      <c r="G5" s="105" t="s">
        <v>234</v>
      </c>
      <c r="H5" s="105" t="s">
        <v>235</v>
      </c>
      <c r="I5" s="105" t="s">
        <v>98</v>
      </c>
      <c r="J5" s="226" t="s">
        <v>5</v>
      </c>
      <c r="K5" s="105" t="s">
        <v>81</v>
      </c>
      <c r="L5" s="105" t="s">
        <v>87</v>
      </c>
      <c r="M5" s="105" t="s">
        <v>93</v>
      </c>
      <c r="N5" s="105" t="s">
        <v>94</v>
      </c>
      <c r="O5" s="105" t="s">
        <v>10</v>
      </c>
      <c r="P5" s="105" t="s">
        <v>5</v>
      </c>
      <c r="Q5" s="105" t="s">
        <v>87</v>
      </c>
      <c r="R5" s="226" t="s">
        <v>82</v>
      </c>
      <c r="S5" s="189" t="s">
        <v>79</v>
      </c>
      <c r="T5" s="233" t="s">
        <v>81</v>
      </c>
      <c r="U5" s="189" t="s">
        <v>79</v>
      </c>
      <c r="V5" s="189" t="s">
        <v>80</v>
      </c>
      <c r="W5" s="189" t="s">
        <v>86</v>
      </c>
      <c r="X5" s="189" t="s">
        <v>10</v>
      </c>
      <c r="Y5" s="189" t="s">
        <v>5</v>
      </c>
      <c r="Z5" s="189" t="s">
        <v>81</v>
      </c>
      <c r="AA5" s="189" t="s">
        <v>87</v>
      </c>
      <c r="AB5" s="189" t="s">
        <v>82</v>
      </c>
      <c r="AC5" s="189" t="s">
        <v>83</v>
      </c>
      <c r="AD5" s="233" t="s">
        <v>92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</row>
    <row r="6" spans="1:111" s="221" customFormat="1" ht="15.75" x14ac:dyDescent="0.25">
      <c r="A6" s="214" t="s">
        <v>36</v>
      </c>
      <c r="B6" s="215"/>
      <c r="C6" s="215"/>
      <c r="D6" s="215"/>
      <c r="E6" s="215"/>
      <c r="F6" s="215"/>
      <c r="G6" s="215"/>
      <c r="H6" s="215"/>
      <c r="I6" s="215"/>
      <c r="J6" s="227"/>
      <c r="K6" s="215"/>
      <c r="L6" s="215"/>
      <c r="M6" s="215"/>
      <c r="N6" s="215"/>
      <c r="O6" s="215"/>
      <c r="P6" s="215"/>
      <c r="Q6" s="237"/>
      <c r="R6" s="227"/>
      <c r="S6" s="192"/>
      <c r="T6" s="155"/>
      <c r="U6" s="192"/>
      <c r="V6" s="192"/>
      <c r="W6" s="192"/>
      <c r="X6" s="192"/>
      <c r="Y6" s="192"/>
      <c r="Z6" s="192"/>
      <c r="AA6" s="192"/>
      <c r="AB6" s="192"/>
      <c r="AC6" s="170"/>
      <c r="AD6" s="155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</row>
    <row r="7" spans="1:111" s="221" customFormat="1" ht="17.25" x14ac:dyDescent="0.25">
      <c r="A7" s="188" t="s">
        <v>106</v>
      </c>
      <c r="B7" s="216">
        <v>4.0636363636363637E-2</v>
      </c>
      <c r="C7" s="216">
        <v>48.749000000000002</v>
      </c>
      <c r="D7" s="158">
        <v>49.317</v>
      </c>
      <c r="E7" s="158">
        <v>48.51</v>
      </c>
      <c r="F7" s="158">
        <v>48.387</v>
      </c>
      <c r="G7" s="158">
        <v>47.905000000000001</v>
      </c>
      <c r="H7" s="158">
        <v>48.45</v>
      </c>
      <c r="I7" s="216">
        <v>48.513800000000003</v>
      </c>
      <c r="J7" s="228">
        <v>0.45517706444855022</v>
      </c>
      <c r="K7" s="216">
        <v>50.182000000000002</v>
      </c>
      <c r="L7" s="158">
        <v>48.426000000000002</v>
      </c>
      <c r="M7" s="158">
        <v>49.146999999999998</v>
      </c>
      <c r="N7" s="158">
        <v>47.612000000000002</v>
      </c>
      <c r="O7" s="216">
        <v>48.395000000000003</v>
      </c>
      <c r="P7" s="216">
        <v>0.62704438970990317</v>
      </c>
      <c r="Q7" s="238">
        <v>45.613999999999997</v>
      </c>
      <c r="R7" s="228">
        <v>51.106999999999999</v>
      </c>
      <c r="S7" s="216">
        <v>51.043999999999997</v>
      </c>
      <c r="T7" s="228">
        <v>55.043999999999997</v>
      </c>
      <c r="U7" s="158">
        <v>51.741999999999997</v>
      </c>
      <c r="V7" s="158">
        <v>51.256999999999998</v>
      </c>
      <c r="W7" s="158">
        <v>51.463999999999999</v>
      </c>
      <c r="X7" s="216">
        <v>51.487666666666662</v>
      </c>
      <c r="Y7" s="216">
        <v>0.19870637187121634</v>
      </c>
      <c r="Z7" s="216">
        <v>51.639000000000003</v>
      </c>
      <c r="AA7" s="216">
        <v>51.838000000000001</v>
      </c>
      <c r="AB7" s="216">
        <v>51.438000000000002</v>
      </c>
      <c r="AC7" s="238">
        <v>52.09</v>
      </c>
      <c r="AD7" s="228">
        <v>51.4</v>
      </c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</row>
    <row r="8" spans="1:111" s="221" customFormat="1" ht="17.25" x14ac:dyDescent="0.25">
      <c r="A8" s="188" t="s">
        <v>107</v>
      </c>
      <c r="B8" s="216">
        <v>6.8663636363636357E-2</v>
      </c>
      <c r="C8" s="216">
        <v>4.7329999999999997</v>
      </c>
      <c r="D8" s="158">
        <v>5.4249999999999998</v>
      </c>
      <c r="E8" s="158">
        <v>5.516</v>
      </c>
      <c r="F8" s="158">
        <v>5.2960000000000003</v>
      </c>
      <c r="G8" s="158">
        <v>5.867</v>
      </c>
      <c r="H8" s="158">
        <v>5.2290000000000001</v>
      </c>
      <c r="I8" s="216">
        <v>5.4665999999999997</v>
      </c>
      <c r="J8" s="228">
        <v>0.22362879957644088</v>
      </c>
      <c r="K8" s="216">
        <v>3.3969999999999998</v>
      </c>
      <c r="L8" s="158">
        <v>6.016</v>
      </c>
      <c r="M8" s="158">
        <v>4.423</v>
      </c>
      <c r="N8" s="158">
        <v>5.99</v>
      </c>
      <c r="O8" s="216">
        <v>5.4763333333333337</v>
      </c>
      <c r="P8" s="216">
        <v>0.74489477258349768</v>
      </c>
      <c r="Q8" s="238">
        <v>7.3090000000000002</v>
      </c>
      <c r="R8" s="228">
        <v>4.5460000000000003</v>
      </c>
      <c r="S8" s="216">
        <v>1.5509999999999999</v>
      </c>
      <c r="T8" s="228">
        <v>1.5409999999999999</v>
      </c>
      <c r="U8" s="158">
        <v>3.61</v>
      </c>
      <c r="V8" s="158">
        <v>4.1150000000000002</v>
      </c>
      <c r="W8" s="158">
        <v>3.0049999999999999</v>
      </c>
      <c r="X8" s="216">
        <v>3.5766666666666667</v>
      </c>
      <c r="Y8" s="216">
        <v>0.45376817380194867</v>
      </c>
      <c r="Z8" s="216">
        <v>5.3929999999999998</v>
      </c>
      <c r="AA8" s="216">
        <v>6.6859999999999999</v>
      </c>
      <c r="AB8" s="216">
        <v>3.2269999999999999</v>
      </c>
      <c r="AC8" s="238">
        <v>5.22</v>
      </c>
      <c r="AD8" s="228">
        <v>7.9969999999999999</v>
      </c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</row>
    <row r="9" spans="1:111" s="221" customFormat="1" ht="17.25" x14ac:dyDescent="0.25">
      <c r="A9" s="188" t="s">
        <v>108</v>
      </c>
      <c r="B9" s="216">
        <v>2.2372727272727273E-2</v>
      </c>
      <c r="C9" s="216">
        <v>1.097</v>
      </c>
      <c r="D9" s="158">
        <v>0.94199999999999995</v>
      </c>
      <c r="E9" s="158">
        <v>0.84799999999999998</v>
      </c>
      <c r="F9" s="158">
        <v>0.95199999999999996</v>
      </c>
      <c r="G9" s="158">
        <v>0.95</v>
      </c>
      <c r="H9" s="158">
        <v>0.91200000000000003</v>
      </c>
      <c r="I9" s="216">
        <v>0.92080000000000006</v>
      </c>
      <c r="J9" s="228">
        <v>3.912237211622014E-2</v>
      </c>
      <c r="K9" s="216">
        <v>0.46100000000000002</v>
      </c>
      <c r="L9" s="158">
        <v>0.82799999999999996</v>
      </c>
      <c r="M9" s="158">
        <v>0.628</v>
      </c>
      <c r="N9" s="158">
        <v>1.2350000000000001</v>
      </c>
      <c r="O9" s="216">
        <v>0.89699999999999991</v>
      </c>
      <c r="P9" s="216">
        <v>0.25256418326173424</v>
      </c>
      <c r="Q9" s="238">
        <v>1.06</v>
      </c>
      <c r="R9" s="228">
        <v>0.88500000000000001</v>
      </c>
      <c r="S9" s="216">
        <v>0.83399999999999996</v>
      </c>
      <c r="T9" s="228">
        <v>0.59899999999999998</v>
      </c>
      <c r="U9" s="158">
        <v>0.73099999999999998</v>
      </c>
      <c r="V9" s="158">
        <v>0.77300000000000002</v>
      </c>
      <c r="W9" s="158">
        <v>0.66400000000000003</v>
      </c>
      <c r="X9" s="216">
        <v>0.72266666666666668</v>
      </c>
      <c r="Y9" s="216">
        <v>4.4887513730311336E-2</v>
      </c>
      <c r="Z9" s="216">
        <v>0.81100000000000005</v>
      </c>
      <c r="AA9" s="216">
        <v>0.35499999999999998</v>
      </c>
      <c r="AB9" s="216">
        <v>0.38700000000000001</v>
      </c>
      <c r="AC9" s="238">
        <v>0.60199999999999998</v>
      </c>
      <c r="AD9" s="228">
        <v>0.63900000000000001</v>
      </c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</row>
    <row r="10" spans="1:111" s="221" customFormat="1" ht="15.75" x14ac:dyDescent="0.25">
      <c r="A10" s="188" t="s">
        <v>14</v>
      </c>
      <c r="B10" s="216">
        <v>0.10481818181818182</v>
      </c>
      <c r="C10" s="216">
        <v>16.661000000000001</v>
      </c>
      <c r="D10" s="158">
        <v>18.559000000000001</v>
      </c>
      <c r="E10" s="158">
        <v>18.446999999999999</v>
      </c>
      <c r="F10" s="158">
        <v>18.254999999999999</v>
      </c>
      <c r="G10" s="158">
        <v>19.654</v>
      </c>
      <c r="H10" s="158">
        <v>18.052</v>
      </c>
      <c r="I10" s="216">
        <v>18.593399999999995</v>
      </c>
      <c r="J10" s="228">
        <v>0.55769475522009371</v>
      </c>
      <c r="K10" s="216">
        <v>19.73</v>
      </c>
      <c r="L10" s="158">
        <v>19.617999999999999</v>
      </c>
      <c r="M10" s="158">
        <v>20.567</v>
      </c>
      <c r="N10" s="158">
        <v>20.236000000000001</v>
      </c>
      <c r="O10" s="216">
        <v>20.140333333333331</v>
      </c>
      <c r="P10" s="216">
        <v>0.39328898055020917</v>
      </c>
      <c r="Q10" s="238">
        <v>25.023</v>
      </c>
      <c r="R10" s="228">
        <v>12.449</v>
      </c>
      <c r="S10" s="216">
        <v>21.872</v>
      </c>
      <c r="T10" s="228">
        <v>12.958</v>
      </c>
      <c r="U10" s="158">
        <v>21.495999999999999</v>
      </c>
      <c r="V10" s="158">
        <v>21.626999999999999</v>
      </c>
      <c r="W10" s="158">
        <v>20.776</v>
      </c>
      <c r="X10" s="216">
        <v>21.299666666666667</v>
      </c>
      <c r="Y10" s="216">
        <v>0.37413039913318352</v>
      </c>
      <c r="Z10" s="216">
        <v>20.931999999999999</v>
      </c>
      <c r="AA10" s="216">
        <v>23.460999999999999</v>
      </c>
      <c r="AB10" s="216">
        <v>20.465</v>
      </c>
      <c r="AC10" s="238">
        <v>20.5</v>
      </c>
      <c r="AD10" s="228">
        <v>20.329000000000001</v>
      </c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</row>
    <row r="11" spans="1:111" s="221" customFormat="1" ht="15.75" x14ac:dyDescent="0.25">
      <c r="A11" s="188" t="s">
        <v>15</v>
      </c>
      <c r="B11" s="216">
        <v>8.4109090909090911E-2</v>
      </c>
      <c r="C11" s="216">
        <v>0.36799999999999999</v>
      </c>
      <c r="D11" s="158">
        <v>0.316</v>
      </c>
      <c r="E11" s="158">
        <v>0.34200000000000003</v>
      </c>
      <c r="F11" s="158">
        <v>0.35399999999999998</v>
      </c>
      <c r="G11" s="158">
        <v>0.36499999999999999</v>
      </c>
      <c r="H11" s="158">
        <v>0.26200000000000001</v>
      </c>
      <c r="I11" s="216">
        <v>0.32779999999999998</v>
      </c>
      <c r="J11" s="228">
        <v>3.6717298375561203E-2</v>
      </c>
      <c r="K11" s="216">
        <v>0.48599999999999999</v>
      </c>
      <c r="L11" s="158">
        <v>0.68</v>
      </c>
      <c r="M11" s="158">
        <v>0.53100000000000003</v>
      </c>
      <c r="N11" s="158">
        <v>0.439</v>
      </c>
      <c r="O11" s="216">
        <v>0.54999999999999993</v>
      </c>
      <c r="P11" s="216">
        <v>9.9300889556271171E-2</v>
      </c>
      <c r="Q11" s="238">
        <v>0.57399999999999995</v>
      </c>
      <c r="R11" s="228">
        <v>0.216</v>
      </c>
      <c r="S11" s="216">
        <v>0.67600000000000005</v>
      </c>
      <c r="T11" s="228">
        <v>0.246</v>
      </c>
      <c r="U11" s="158">
        <v>6.2E-2</v>
      </c>
      <c r="V11" s="158">
        <v>7.2999999999999995E-2</v>
      </c>
      <c r="W11" s="158">
        <v>0.10100000000000001</v>
      </c>
      <c r="X11" s="216">
        <v>7.8666666666666676E-2</v>
      </c>
      <c r="Y11" s="216">
        <v>1.6418147141366326E-2</v>
      </c>
      <c r="Z11" s="216" t="s">
        <v>34</v>
      </c>
      <c r="AA11" s="216">
        <v>0.35199999999999998</v>
      </c>
      <c r="AB11" s="216" t="s">
        <v>34</v>
      </c>
      <c r="AC11" s="238" t="s">
        <v>34</v>
      </c>
      <c r="AD11" s="228" t="s">
        <v>34</v>
      </c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</row>
    <row r="12" spans="1:111" s="221" customFormat="1" ht="15.75" x14ac:dyDescent="0.25">
      <c r="A12" s="188" t="s">
        <v>16</v>
      </c>
      <c r="B12" s="216">
        <v>2.4654545454545453E-2</v>
      </c>
      <c r="C12" s="216">
        <v>10.859</v>
      </c>
      <c r="D12" s="158">
        <v>9.2759999999999998</v>
      </c>
      <c r="E12" s="158">
        <v>9.3960000000000008</v>
      </c>
      <c r="F12" s="158">
        <v>9.5220000000000002</v>
      </c>
      <c r="G12" s="158">
        <v>8.0399999999999991</v>
      </c>
      <c r="H12" s="158">
        <v>9.4469999999999992</v>
      </c>
      <c r="I12" s="216">
        <v>9.1361999999999988</v>
      </c>
      <c r="J12" s="228">
        <v>0.55391927209657577</v>
      </c>
      <c r="K12" s="216">
        <v>6.6719999999999997</v>
      </c>
      <c r="L12" s="158">
        <v>7.6269999999999998</v>
      </c>
      <c r="M12" s="158">
        <v>6.5339999999999998</v>
      </c>
      <c r="N12" s="158">
        <v>7.9290000000000003</v>
      </c>
      <c r="O12" s="216">
        <v>7.3633333333333333</v>
      </c>
      <c r="P12" s="216">
        <v>0.59924749107155695</v>
      </c>
      <c r="Q12" s="238">
        <v>4.2779999999999996</v>
      </c>
      <c r="R12" s="228">
        <v>13.175000000000001</v>
      </c>
      <c r="S12" s="216">
        <v>6.0730000000000004</v>
      </c>
      <c r="T12" s="228">
        <v>14.439</v>
      </c>
      <c r="U12" s="158">
        <v>3.3679999999999999</v>
      </c>
      <c r="V12" s="158">
        <v>3.0489999999999999</v>
      </c>
      <c r="W12" s="158">
        <v>4.1189999999999998</v>
      </c>
      <c r="X12" s="216">
        <v>3.512</v>
      </c>
      <c r="Y12" s="216">
        <v>0.44853613752591615</v>
      </c>
      <c r="Z12" s="216">
        <v>2.847</v>
      </c>
      <c r="AA12" s="216">
        <v>0.26800000000000002</v>
      </c>
      <c r="AB12" s="216">
        <v>3.6389999999999998</v>
      </c>
      <c r="AC12" s="238">
        <v>3.1680000000000001</v>
      </c>
      <c r="AD12" s="228">
        <v>2.1909999999999998</v>
      </c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</row>
    <row r="13" spans="1:111" s="221" customFormat="1" ht="15.75" x14ac:dyDescent="0.25">
      <c r="A13" s="188" t="s">
        <v>18</v>
      </c>
      <c r="B13" s="216">
        <v>3.3990909090909092E-2</v>
      </c>
      <c r="C13" s="216">
        <v>2.6989999999999998</v>
      </c>
      <c r="D13" s="158">
        <v>2.7349999999999999</v>
      </c>
      <c r="E13" s="158">
        <v>2.7829999999999999</v>
      </c>
      <c r="F13" s="158">
        <v>2.823</v>
      </c>
      <c r="G13" s="158">
        <v>2.2970000000000002</v>
      </c>
      <c r="H13" s="158">
        <v>2.754</v>
      </c>
      <c r="I13" s="216">
        <v>2.6783999999999999</v>
      </c>
      <c r="J13" s="228">
        <v>0.19299492221299494</v>
      </c>
      <c r="K13" s="216">
        <v>0.85099999999999998</v>
      </c>
      <c r="L13" s="158">
        <v>0.84799999999999998</v>
      </c>
      <c r="M13" s="158">
        <v>0.86899999999999999</v>
      </c>
      <c r="N13" s="158">
        <v>2.4350000000000001</v>
      </c>
      <c r="O13" s="216">
        <v>1.3840000000000001</v>
      </c>
      <c r="P13" s="216">
        <v>0.74321867576104406</v>
      </c>
      <c r="Q13" s="238">
        <v>0.93400000000000005</v>
      </c>
      <c r="R13" s="228">
        <v>2.8340000000000001</v>
      </c>
      <c r="S13" s="216">
        <v>0.45300000000000001</v>
      </c>
      <c r="T13" s="228">
        <v>0.42</v>
      </c>
      <c r="U13" s="158">
        <v>5.7560000000000002</v>
      </c>
      <c r="V13" s="158">
        <v>5.149</v>
      </c>
      <c r="W13" s="158">
        <v>7.1669999999999998</v>
      </c>
      <c r="X13" s="216">
        <v>6.0240000000000009</v>
      </c>
      <c r="Y13" s="216">
        <v>0.84535948960584406</v>
      </c>
      <c r="Z13" s="216">
        <v>3.4289999999999998</v>
      </c>
      <c r="AA13" s="216">
        <v>1.0349999999999999</v>
      </c>
      <c r="AB13" s="216">
        <v>6.03</v>
      </c>
      <c r="AC13" s="238">
        <v>4.4589999999999996</v>
      </c>
      <c r="AD13" s="228">
        <v>2.4</v>
      </c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</row>
    <row r="14" spans="1:111" s="221" customFormat="1" ht="17.25" x14ac:dyDescent="0.25">
      <c r="A14" s="188" t="s">
        <v>110</v>
      </c>
      <c r="B14" s="216">
        <v>5.2636363636363641E-2</v>
      </c>
      <c r="C14" s="216">
        <v>6.3529999999999998</v>
      </c>
      <c r="D14" s="158">
        <v>6.1289999999999996</v>
      </c>
      <c r="E14" s="158">
        <v>6.194</v>
      </c>
      <c r="F14" s="158">
        <v>6.0990000000000002</v>
      </c>
      <c r="G14" s="158">
        <v>6.3140000000000001</v>
      </c>
      <c r="H14" s="158">
        <v>6.077</v>
      </c>
      <c r="I14" s="216">
        <v>6.1626000000000003</v>
      </c>
      <c r="J14" s="228">
        <v>8.5333697915887866E-2</v>
      </c>
      <c r="K14" s="216">
        <v>7.484</v>
      </c>
      <c r="L14" s="158">
        <v>7.069</v>
      </c>
      <c r="M14" s="158">
        <v>6.9039999999999999</v>
      </c>
      <c r="N14" s="158">
        <v>6.0359999999999996</v>
      </c>
      <c r="O14" s="216">
        <v>6.6696666666666671</v>
      </c>
      <c r="P14" s="216">
        <v>0.45310508960088097</v>
      </c>
      <c r="Q14" s="238">
        <v>6.8109999999999999</v>
      </c>
      <c r="R14" s="228">
        <v>6.2060000000000004</v>
      </c>
      <c r="S14" s="216">
        <v>8.0549999999999997</v>
      </c>
      <c r="T14" s="228">
        <v>8.7560000000000002</v>
      </c>
      <c r="U14" s="158">
        <v>10.821</v>
      </c>
      <c r="V14" s="158">
        <v>11.271000000000001</v>
      </c>
      <c r="W14" s="158">
        <v>9.9359999999999999</v>
      </c>
      <c r="X14" s="216">
        <v>10.676</v>
      </c>
      <c r="Y14" s="216">
        <v>0.55457190696969161</v>
      </c>
      <c r="Z14" s="216">
        <v>12.08</v>
      </c>
      <c r="AA14" s="216">
        <v>13.574999999999999</v>
      </c>
      <c r="AB14" s="216">
        <v>10.605</v>
      </c>
      <c r="AC14" s="238">
        <v>11.718999999999999</v>
      </c>
      <c r="AD14" s="228">
        <v>13.129</v>
      </c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</row>
    <row r="15" spans="1:111" s="221" customFormat="1" ht="17.25" x14ac:dyDescent="0.25">
      <c r="A15" s="188" t="s">
        <v>111</v>
      </c>
      <c r="B15" s="216">
        <v>5.3990909090909089E-2</v>
      </c>
      <c r="C15" s="216">
        <v>3.1040000000000001</v>
      </c>
      <c r="D15" s="158">
        <v>3.4119999999999999</v>
      </c>
      <c r="E15" s="158">
        <v>3.2280000000000002</v>
      </c>
      <c r="F15" s="158">
        <v>3.37</v>
      </c>
      <c r="G15" s="158">
        <v>3.5110000000000001</v>
      </c>
      <c r="H15" s="158">
        <v>3.3170000000000002</v>
      </c>
      <c r="I15" s="216">
        <v>3.3676000000000004</v>
      </c>
      <c r="J15" s="228">
        <v>9.4434315796748325E-2</v>
      </c>
      <c r="K15" s="216">
        <v>3.7320000000000002</v>
      </c>
      <c r="L15" s="158">
        <v>3.996</v>
      </c>
      <c r="M15" s="158">
        <v>4.0460000000000003</v>
      </c>
      <c r="N15" s="158">
        <v>3.7810000000000001</v>
      </c>
      <c r="O15" s="216">
        <v>3.9410000000000003</v>
      </c>
      <c r="P15" s="216">
        <v>0.11496376240653693</v>
      </c>
      <c r="Q15" s="238">
        <v>4.0629999999999997</v>
      </c>
      <c r="R15" s="228">
        <v>3.004</v>
      </c>
      <c r="S15" s="216">
        <v>4.2380000000000004</v>
      </c>
      <c r="T15" s="228">
        <v>2.6920000000000002</v>
      </c>
      <c r="U15" s="158">
        <v>1.0999999999999999E-2</v>
      </c>
      <c r="V15" s="158">
        <v>0</v>
      </c>
      <c r="W15" s="158">
        <v>0</v>
      </c>
      <c r="X15" s="216">
        <v>0</v>
      </c>
      <c r="Y15" s="216" t="s">
        <v>34</v>
      </c>
      <c r="Z15" s="216" t="s">
        <v>34</v>
      </c>
      <c r="AA15" s="216" t="s">
        <v>34</v>
      </c>
      <c r="AB15" s="216" t="s">
        <v>34</v>
      </c>
      <c r="AC15" s="238" t="s">
        <v>34</v>
      </c>
      <c r="AD15" s="228" t="s">
        <v>34</v>
      </c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</row>
    <row r="16" spans="1:111" s="239" customFormat="1" ht="15.75" x14ac:dyDescent="0.25">
      <c r="A16" s="105" t="s">
        <v>113</v>
      </c>
      <c r="B16" s="105"/>
      <c r="C16" s="217">
        <f>SUM(C7:C15)</f>
        <v>94.62299999999999</v>
      </c>
      <c r="D16" s="217">
        <f t="shared" ref="D16:H16" si="0">SUM(D7:D15)</f>
        <v>96.111000000000004</v>
      </c>
      <c r="E16" s="217">
        <f t="shared" si="0"/>
        <v>95.263999999999996</v>
      </c>
      <c r="F16" s="217">
        <f t="shared" si="0"/>
        <v>95.058000000000007</v>
      </c>
      <c r="G16" s="217">
        <f t="shared" si="0"/>
        <v>94.902999999999992</v>
      </c>
      <c r="H16" s="217">
        <f t="shared" si="0"/>
        <v>94.5</v>
      </c>
      <c r="I16" s="217">
        <f>SUM(I7:I15)</f>
        <v>95.16719999999998</v>
      </c>
      <c r="J16" s="229"/>
      <c r="K16" s="217">
        <f>SUM(K7:K15)</f>
        <v>92.99499999999999</v>
      </c>
      <c r="L16" s="217">
        <f t="shared" ref="L16:N16" si="1">SUM(L7:L15)</f>
        <v>95.108000000000004</v>
      </c>
      <c r="M16" s="217">
        <f t="shared" si="1"/>
        <v>93.649000000000015</v>
      </c>
      <c r="N16" s="217">
        <f t="shared" si="1"/>
        <v>95.693000000000012</v>
      </c>
      <c r="O16" s="217">
        <f>SUM(O7:O15)</f>
        <v>94.816666666666677</v>
      </c>
      <c r="P16" s="217"/>
      <c r="Q16" s="217">
        <f>SUM(Q7:Q15)</f>
        <v>95.666000000000011</v>
      </c>
      <c r="R16" s="229">
        <f>SUM(R7:R15)</f>
        <v>94.421999999999997</v>
      </c>
      <c r="S16" s="217">
        <f>SUM(S7:S15)</f>
        <v>94.796000000000021</v>
      </c>
      <c r="T16" s="229">
        <f>SUM(T7:T15)</f>
        <v>96.694999999999993</v>
      </c>
      <c r="U16" s="217">
        <f t="shared" ref="U16:W16" si="2">SUM(U7:U15)</f>
        <v>97.59699999999998</v>
      </c>
      <c r="V16" s="217">
        <f t="shared" si="2"/>
        <v>97.314000000000007</v>
      </c>
      <c r="W16" s="217">
        <f t="shared" si="2"/>
        <v>97.231999999999999</v>
      </c>
      <c r="X16" s="217">
        <f>SUM(X7:X15)</f>
        <v>97.37733333333334</v>
      </c>
      <c r="Y16" s="217"/>
      <c r="Z16" s="217">
        <f t="shared" ref="Z16:AD16" si="3">SUM(Z7:Z15)</f>
        <v>97.131</v>
      </c>
      <c r="AA16" s="217">
        <f t="shared" si="3"/>
        <v>97.570000000000007</v>
      </c>
      <c r="AB16" s="217">
        <f t="shared" si="3"/>
        <v>95.790999999999997</v>
      </c>
      <c r="AC16" s="217">
        <f t="shared" si="3"/>
        <v>97.75800000000001</v>
      </c>
      <c r="AD16" s="229">
        <f t="shared" si="3"/>
        <v>98.085000000000022</v>
      </c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</row>
    <row r="17" spans="1:111" s="221" customFormat="1" ht="15.75" x14ac:dyDescent="0.25">
      <c r="J17" s="230"/>
      <c r="Q17" s="222"/>
      <c r="R17" s="230"/>
      <c r="T17" s="230"/>
      <c r="AC17" s="222"/>
      <c r="AD17" s="230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</row>
    <row r="18" spans="1:111" s="221" customFormat="1" ht="15.75" x14ac:dyDescent="0.25">
      <c r="A18" s="188" t="s">
        <v>172</v>
      </c>
      <c r="B18" s="188"/>
      <c r="C18" s="216">
        <v>15.476000000000001</v>
      </c>
      <c r="D18" s="216"/>
      <c r="E18" s="216"/>
      <c r="F18" s="216"/>
      <c r="G18" s="216"/>
      <c r="H18" s="216"/>
      <c r="I18" s="216">
        <v>18.593</v>
      </c>
      <c r="J18" s="228"/>
      <c r="K18" s="216">
        <v>19.73</v>
      </c>
      <c r="L18" s="216"/>
      <c r="M18" s="216"/>
      <c r="N18" s="216"/>
      <c r="O18" s="216">
        <v>20.14</v>
      </c>
      <c r="P18" s="216"/>
      <c r="Q18" s="238">
        <v>24.225000000000001</v>
      </c>
      <c r="R18" s="228">
        <v>12.449</v>
      </c>
      <c r="S18" s="216">
        <v>21.872</v>
      </c>
      <c r="T18" s="228">
        <v>8.359</v>
      </c>
      <c r="U18" s="216"/>
      <c r="V18" s="216"/>
      <c r="W18" s="216"/>
      <c r="X18" s="216">
        <v>21.3</v>
      </c>
      <c r="Y18" s="216"/>
      <c r="Z18" s="216">
        <v>20.931999999999999</v>
      </c>
      <c r="AA18" s="216">
        <v>23.460999999999999</v>
      </c>
      <c r="AB18" s="216">
        <v>20.465</v>
      </c>
      <c r="AC18" s="238">
        <v>20.5</v>
      </c>
      <c r="AD18" s="228">
        <v>20.329000000000001</v>
      </c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</row>
    <row r="19" spans="1:111" s="221" customFormat="1" ht="17.25" x14ac:dyDescent="0.25">
      <c r="A19" s="188" t="s">
        <v>171</v>
      </c>
      <c r="B19" s="188"/>
      <c r="C19" s="216">
        <v>1.3160000000000001</v>
      </c>
      <c r="D19" s="216"/>
      <c r="E19" s="216"/>
      <c r="F19" s="216"/>
      <c r="G19" s="216"/>
      <c r="H19" s="216"/>
      <c r="I19" s="216">
        <v>0</v>
      </c>
      <c r="J19" s="228"/>
      <c r="K19" s="216">
        <v>0</v>
      </c>
      <c r="L19" s="216"/>
      <c r="M19" s="216"/>
      <c r="N19" s="216"/>
      <c r="O19" s="216">
        <v>0</v>
      </c>
      <c r="P19" s="216"/>
      <c r="Q19" s="238">
        <v>0.88700000000000001</v>
      </c>
      <c r="R19" s="228">
        <v>0</v>
      </c>
      <c r="S19" s="216">
        <v>0</v>
      </c>
      <c r="T19" s="228">
        <v>5.1109999999999998</v>
      </c>
      <c r="U19" s="216"/>
      <c r="V19" s="216"/>
      <c r="W19" s="216"/>
      <c r="X19" s="216">
        <v>0</v>
      </c>
      <c r="Y19" s="216"/>
      <c r="Z19" s="216">
        <v>0</v>
      </c>
      <c r="AA19" s="216">
        <v>0</v>
      </c>
      <c r="AB19" s="216">
        <v>0</v>
      </c>
      <c r="AC19" s="238">
        <v>0</v>
      </c>
      <c r="AD19" s="228">
        <v>0</v>
      </c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</row>
    <row r="20" spans="1:111" s="222" customFormat="1" ht="17.25" x14ac:dyDescent="0.25">
      <c r="A20" s="210" t="s">
        <v>211</v>
      </c>
      <c r="B20" s="210"/>
      <c r="C20" s="218">
        <v>1.94</v>
      </c>
      <c r="D20" s="218"/>
      <c r="E20" s="218"/>
      <c r="F20" s="218"/>
      <c r="G20" s="218"/>
      <c r="H20" s="218"/>
      <c r="I20" s="218">
        <v>1.92</v>
      </c>
      <c r="J20" s="231"/>
      <c r="K20" s="218">
        <v>1.87</v>
      </c>
      <c r="L20" s="218"/>
      <c r="M20" s="218"/>
      <c r="N20" s="218"/>
      <c r="O20" s="218">
        <v>1.9</v>
      </c>
      <c r="P20" s="218"/>
      <c r="Q20" s="218">
        <v>1.86</v>
      </c>
      <c r="R20" s="231">
        <v>1.98</v>
      </c>
      <c r="S20" s="218">
        <v>1.89</v>
      </c>
      <c r="T20" s="231">
        <v>2.0699999999999998</v>
      </c>
      <c r="U20" s="218"/>
      <c r="V20" s="218"/>
      <c r="W20" s="218"/>
      <c r="X20" s="218">
        <v>1.95</v>
      </c>
      <c r="Y20" s="218"/>
      <c r="Z20" s="218">
        <v>1.96</v>
      </c>
      <c r="AA20" s="218">
        <v>1.94</v>
      </c>
      <c r="AB20" s="218">
        <v>1.93</v>
      </c>
      <c r="AC20" s="218">
        <v>1.97</v>
      </c>
      <c r="AD20" s="231">
        <v>1.98</v>
      </c>
    </row>
    <row r="21" spans="1:111" s="239" customFormat="1" ht="15.75" x14ac:dyDescent="0.25">
      <c r="A21" s="105" t="s">
        <v>19</v>
      </c>
      <c r="B21" s="105"/>
      <c r="C21" s="217">
        <f>C7+C8+C9+C11+C12+C13+C15+C14+C18+C20+C19</f>
        <v>96.693999999999988</v>
      </c>
      <c r="D21" s="217"/>
      <c r="E21" s="217"/>
      <c r="F21" s="217"/>
      <c r="G21" s="217"/>
      <c r="H21" s="217"/>
      <c r="I21" s="217">
        <f t="shared" ref="I21:X21" si="4">I7+I8+I9+I11+I12+I13+I15+I14+I18+I20+I19</f>
        <v>97.086799999999997</v>
      </c>
      <c r="J21" s="229"/>
      <c r="K21" s="217">
        <f t="shared" si="4"/>
        <v>94.864999999999995</v>
      </c>
      <c r="L21" s="217"/>
      <c r="M21" s="217"/>
      <c r="N21" s="217"/>
      <c r="O21" s="217">
        <f t="shared" si="4"/>
        <v>96.716333333333353</v>
      </c>
      <c r="P21" s="217"/>
      <c r="Q21" s="217">
        <f t="shared" si="4"/>
        <v>97.614999999999995</v>
      </c>
      <c r="R21" s="229">
        <f t="shared" si="4"/>
        <v>96.402000000000015</v>
      </c>
      <c r="S21" s="217">
        <f t="shared" si="4"/>
        <v>96.686000000000007</v>
      </c>
      <c r="T21" s="229">
        <f t="shared" si="4"/>
        <v>99.276999999999987</v>
      </c>
      <c r="U21" s="217"/>
      <c r="V21" s="217"/>
      <c r="W21" s="217"/>
      <c r="X21" s="217">
        <f t="shared" si="4"/>
        <v>99.327666666666673</v>
      </c>
      <c r="Y21" s="217"/>
      <c r="Z21" s="217">
        <f>Z7+Z8+Z9+Z12+Z13+Z14+Z18+Z20+Z19</f>
        <v>99.090999999999994</v>
      </c>
      <c r="AA21" s="217">
        <f>AA7+AA8+AA9+AA12+AA13+AA14+AA18+AA20+AA19+AA11</f>
        <v>99.509999999999991</v>
      </c>
      <c r="AB21" s="217">
        <f t="shared" ref="AB21:AD21" si="5">AB7+AB8+AB9+AB12+AB13+AB14+AB18+AB20+AB19</f>
        <v>97.721000000000018</v>
      </c>
      <c r="AC21" s="217">
        <f t="shared" si="5"/>
        <v>99.727999999999994</v>
      </c>
      <c r="AD21" s="229">
        <f t="shared" si="5"/>
        <v>100.06500000000001</v>
      </c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</row>
    <row r="22" spans="1:111" s="221" customFormat="1" ht="15.75" x14ac:dyDescent="0.25">
      <c r="J22" s="230"/>
      <c r="Q22" s="222"/>
      <c r="R22" s="230"/>
      <c r="T22" s="230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</row>
    <row r="23" spans="1:111" s="222" customFormat="1" ht="15.75" x14ac:dyDescent="0.25">
      <c r="A23" s="267" t="s">
        <v>212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</row>
    <row r="24" spans="1:111" s="222" customFormat="1" ht="15.75" x14ac:dyDescent="0.25">
      <c r="A24" s="267" t="s">
        <v>213</v>
      </c>
      <c r="B24" s="267"/>
      <c r="C24" s="210" t="s">
        <v>214</v>
      </c>
      <c r="D24" s="210"/>
      <c r="E24" s="210"/>
      <c r="F24" s="210"/>
      <c r="G24" s="210"/>
      <c r="H24" s="210"/>
      <c r="I24" s="210" t="s">
        <v>215</v>
      </c>
      <c r="J24" s="223"/>
      <c r="K24" s="210" t="s">
        <v>216</v>
      </c>
      <c r="L24" s="210"/>
      <c r="M24" s="210"/>
      <c r="N24" s="210"/>
      <c r="O24" s="210" t="s">
        <v>215</v>
      </c>
      <c r="Q24" s="210" t="s">
        <v>215</v>
      </c>
      <c r="R24" s="210" t="s">
        <v>214</v>
      </c>
      <c r="S24" s="210" t="s">
        <v>217</v>
      </c>
      <c r="T24" s="210" t="s">
        <v>218</v>
      </c>
      <c r="U24" s="210"/>
      <c r="V24" s="210"/>
      <c r="W24" s="210"/>
      <c r="X24" s="210" t="s">
        <v>219</v>
      </c>
      <c r="Z24" s="210" t="s">
        <v>219</v>
      </c>
      <c r="AA24" s="210" t="s">
        <v>220</v>
      </c>
      <c r="AB24" s="210" t="s">
        <v>219</v>
      </c>
      <c r="AC24" s="210" t="s">
        <v>219</v>
      </c>
      <c r="AD24" s="210" t="s">
        <v>220</v>
      </c>
    </row>
    <row r="25" spans="1:111" s="222" customFormat="1" ht="15.75" x14ac:dyDescent="0.25">
      <c r="A25" s="267" t="s">
        <v>221</v>
      </c>
      <c r="B25" s="267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</row>
    <row r="26" spans="1:111" s="222" customFormat="1" ht="15.75" x14ac:dyDescent="0.25">
      <c r="A26" s="210" t="s">
        <v>114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</row>
    <row r="27" spans="1:111" s="222" customFormat="1" ht="15.75" x14ac:dyDescent="0.25">
      <c r="A27" s="210" t="s">
        <v>20</v>
      </c>
      <c r="B27" s="223"/>
      <c r="C27" s="211">
        <v>7.5490000000000004</v>
      </c>
      <c r="D27" s="211"/>
      <c r="E27" s="211"/>
      <c r="F27" s="211"/>
      <c r="G27" s="211"/>
      <c r="H27" s="211"/>
      <c r="I27" s="211">
        <v>7.5739999999999998</v>
      </c>
      <c r="J27" s="223"/>
      <c r="K27" s="211">
        <v>8.032</v>
      </c>
      <c r="L27" s="211"/>
      <c r="M27" s="211"/>
      <c r="N27" s="211"/>
      <c r="O27" s="211">
        <v>7.657</v>
      </c>
      <c r="Q27" s="211">
        <v>7.3659999999999997</v>
      </c>
      <c r="R27" s="211">
        <v>7.742</v>
      </c>
      <c r="S27" s="211">
        <v>8.1069999999999993</v>
      </c>
      <c r="T27" s="211">
        <v>7.9820000000000002</v>
      </c>
      <c r="U27" s="211"/>
      <c r="V27" s="211"/>
      <c r="W27" s="211"/>
      <c r="X27" s="211">
        <v>7.9219999999999997</v>
      </c>
      <c r="Z27" s="211">
        <v>7.92</v>
      </c>
      <c r="AA27" s="211">
        <v>8.0039999999999996</v>
      </c>
      <c r="AB27" s="211">
        <v>8.01</v>
      </c>
      <c r="AC27" s="211">
        <v>7.9290000000000003</v>
      </c>
      <c r="AD27" s="211">
        <v>7.8019999999999996</v>
      </c>
    </row>
    <row r="28" spans="1:111" s="222" customFormat="1" ht="15.75" x14ac:dyDescent="0.25">
      <c r="A28" s="210" t="s">
        <v>115</v>
      </c>
      <c r="B28" s="223"/>
      <c r="C28" s="211">
        <v>0.2</v>
      </c>
      <c r="D28" s="211"/>
      <c r="E28" s="211"/>
      <c r="F28" s="211"/>
      <c r="G28" s="211"/>
      <c r="H28" s="211"/>
      <c r="I28" s="211">
        <v>0.16900000000000001</v>
      </c>
      <c r="J28" s="223"/>
      <c r="K28" s="211">
        <v>0</v>
      </c>
      <c r="L28" s="211"/>
      <c r="M28" s="211"/>
      <c r="N28" s="211"/>
      <c r="O28" s="211">
        <v>0.16700000000000001</v>
      </c>
      <c r="Q28" s="211">
        <v>0.20200000000000001</v>
      </c>
      <c r="R28" s="211">
        <v>0.158</v>
      </c>
      <c r="S28" s="211">
        <v>0</v>
      </c>
      <c r="T28" s="211">
        <v>1.7999999999999999E-2</v>
      </c>
      <c r="U28" s="211"/>
      <c r="V28" s="211"/>
      <c r="W28" s="211"/>
      <c r="X28" s="211">
        <v>7.8E-2</v>
      </c>
      <c r="Z28" s="211">
        <v>0.08</v>
      </c>
      <c r="AA28" s="211">
        <v>0</v>
      </c>
      <c r="AB28" s="211">
        <v>0</v>
      </c>
      <c r="AC28" s="211">
        <v>7.0999999999999994E-2</v>
      </c>
      <c r="AD28" s="211">
        <v>0.114</v>
      </c>
    </row>
    <row r="29" spans="1:111" s="222" customFormat="1" ht="15.75" x14ac:dyDescent="0.25">
      <c r="A29" s="210" t="s">
        <v>121</v>
      </c>
      <c r="B29" s="223"/>
      <c r="C29" s="211">
        <v>0.25</v>
      </c>
      <c r="D29" s="211"/>
      <c r="E29" s="211"/>
      <c r="F29" s="211"/>
      <c r="G29" s="211"/>
      <c r="H29" s="211"/>
      <c r="I29" s="211">
        <v>0.25600000000000001</v>
      </c>
      <c r="J29" s="223"/>
      <c r="K29" s="211">
        <v>0</v>
      </c>
      <c r="L29" s="211"/>
      <c r="M29" s="211"/>
      <c r="N29" s="211"/>
      <c r="O29" s="211">
        <v>0.17599999999999999</v>
      </c>
      <c r="Q29" s="211">
        <v>0.432</v>
      </c>
      <c r="R29" s="211">
        <v>0.1</v>
      </c>
      <c r="S29" s="211">
        <v>0</v>
      </c>
      <c r="T29" s="211">
        <v>0</v>
      </c>
      <c r="U29" s="211"/>
      <c r="V29" s="211"/>
      <c r="W29" s="211"/>
      <c r="X29" s="211">
        <v>0</v>
      </c>
      <c r="Z29" s="211">
        <v>0</v>
      </c>
      <c r="AA29" s="211">
        <v>0</v>
      </c>
      <c r="AB29" s="211">
        <v>0</v>
      </c>
      <c r="AC29" s="211">
        <v>0</v>
      </c>
      <c r="AD29" s="211">
        <v>8.4000000000000005E-2</v>
      </c>
    </row>
    <row r="30" spans="1:111" s="222" customFormat="1" ht="15.75" x14ac:dyDescent="0.25">
      <c r="A30" s="210" t="s">
        <v>19</v>
      </c>
      <c r="B30" s="223"/>
      <c r="C30" s="211">
        <v>7.9989999999999997</v>
      </c>
      <c r="D30" s="211"/>
      <c r="E30" s="211"/>
      <c r="F30" s="211"/>
      <c r="G30" s="211"/>
      <c r="H30" s="211"/>
      <c r="I30" s="211">
        <v>7.9989999999999997</v>
      </c>
      <c r="J30" s="223"/>
      <c r="K30" s="211">
        <v>8.032</v>
      </c>
      <c r="L30" s="211"/>
      <c r="M30" s="211"/>
      <c r="N30" s="211"/>
      <c r="O30" s="211">
        <v>8</v>
      </c>
      <c r="Q30" s="211">
        <v>8</v>
      </c>
      <c r="R30" s="211">
        <v>8</v>
      </c>
      <c r="S30" s="211">
        <v>8.1069999999999993</v>
      </c>
      <c r="T30" s="211">
        <v>8</v>
      </c>
      <c r="U30" s="211"/>
      <c r="V30" s="211"/>
      <c r="W30" s="211"/>
      <c r="X30" s="211">
        <v>8</v>
      </c>
      <c r="Z30" s="211">
        <v>8</v>
      </c>
      <c r="AA30" s="211">
        <v>8.0039999999999996</v>
      </c>
      <c r="AB30" s="211">
        <v>8.01</v>
      </c>
      <c r="AC30" s="211">
        <v>8</v>
      </c>
      <c r="AD30" s="211">
        <v>8</v>
      </c>
    </row>
    <row r="31" spans="1:111" s="222" customFormat="1" ht="15.75" x14ac:dyDescent="0.25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</row>
    <row r="32" spans="1:111" s="222" customFormat="1" ht="15.75" x14ac:dyDescent="0.25">
      <c r="A32" s="210" t="s">
        <v>222</v>
      </c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30" s="222" customFormat="1" ht="15.75" x14ac:dyDescent="0.25">
      <c r="A33" s="210" t="s">
        <v>121</v>
      </c>
      <c r="B33" s="223"/>
      <c r="C33" s="211">
        <v>0.30099999999999999</v>
      </c>
      <c r="D33" s="211"/>
      <c r="E33" s="211"/>
      <c r="F33" s="211"/>
      <c r="G33" s="211"/>
      <c r="H33" s="211"/>
      <c r="I33" s="211">
        <v>0.38600000000000001</v>
      </c>
      <c r="J33" s="223"/>
      <c r="K33" s="211">
        <v>0.40899999999999997</v>
      </c>
      <c r="L33" s="211"/>
      <c r="M33" s="211"/>
      <c r="N33" s="211"/>
      <c r="O33" s="211">
        <v>0.47599999999999998</v>
      </c>
      <c r="Q33" s="211">
        <v>0.45600000000000002</v>
      </c>
      <c r="R33" s="211">
        <v>0.41799999999999998</v>
      </c>
      <c r="S33" s="211">
        <v>0.185</v>
      </c>
      <c r="T33" s="211">
        <v>0.16800000000000001</v>
      </c>
      <c r="U33" s="211"/>
      <c r="V33" s="211"/>
      <c r="W33" s="211"/>
      <c r="X33" s="211">
        <v>0.41399999999999998</v>
      </c>
      <c r="Z33" s="211">
        <v>0.622</v>
      </c>
      <c r="AA33" s="211">
        <v>0.77700000000000002</v>
      </c>
      <c r="AB33" s="211">
        <v>0.378</v>
      </c>
      <c r="AC33" s="211">
        <v>0.59799999999999998</v>
      </c>
      <c r="AD33" s="211">
        <v>0.82899999999999996</v>
      </c>
    </row>
    <row r="34" spans="1:30" s="222" customFormat="1" ht="15.75" x14ac:dyDescent="0.25">
      <c r="A34" s="210" t="s">
        <v>115</v>
      </c>
      <c r="B34" s="223"/>
      <c r="C34" s="211">
        <v>0</v>
      </c>
      <c r="D34" s="211"/>
      <c r="E34" s="211"/>
      <c r="F34" s="211"/>
      <c r="G34" s="211"/>
      <c r="H34" s="211"/>
      <c r="I34" s="211">
        <v>0</v>
      </c>
      <c r="J34" s="223"/>
      <c r="K34" s="211">
        <v>8.6999999999999994E-2</v>
      </c>
      <c r="L34" s="211"/>
      <c r="M34" s="211"/>
      <c r="N34" s="211"/>
      <c r="O34" s="211">
        <v>0</v>
      </c>
      <c r="Q34" s="211">
        <v>0</v>
      </c>
      <c r="R34" s="211">
        <v>0</v>
      </c>
      <c r="S34" s="211">
        <v>0.156</v>
      </c>
      <c r="T34" s="211">
        <v>8.4000000000000005E-2</v>
      </c>
      <c r="U34" s="211"/>
      <c r="V34" s="211"/>
      <c r="W34" s="211"/>
      <c r="X34" s="211">
        <v>5.2999999999999999E-2</v>
      </c>
      <c r="Z34" s="211">
        <v>6.7000000000000004E-2</v>
      </c>
      <c r="AA34" s="211">
        <v>6.5000000000000002E-2</v>
      </c>
      <c r="AB34" s="211">
        <v>7.0999999999999994E-2</v>
      </c>
      <c r="AC34" s="211">
        <v>3.6999999999999998E-2</v>
      </c>
      <c r="AD34" s="211">
        <v>0</v>
      </c>
    </row>
    <row r="35" spans="1:30" s="222" customFormat="1" ht="18.75" x14ac:dyDescent="0.25">
      <c r="A35" s="210" t="s">
        <v>223</v>
      </c>
      <c r="B35" s="223"/>
      <c r="C35" s="211">
        <v>0.154</v>
      </c>
      <c r="D35" s="211"/>
      <c r="E35" s="211"/>
      <c r="F35" s="211"/>
      <c r="G35" s="211"/>
      <c r="H35" s="211"/>
      <c r="I35" s="211">
        <v>0</v>
      </c>
      <c r="J35" s="223"/>
      <c r="K35" s="211">
        <v>0</v>
      </c>
      <c r="L35" s="211"/>
      <c r="M35" s="211"/>
      <c r="N35" s="211"/>
      <c r="O35" s="211">
        <v>0</v>
      </c>
      <c r="Q35" s="211">
        <v>0.108</v>
      </c>
      <c r="R35" s="211">
        <v>0</v>
      </c>
      <c r="S35" s="211">
        <v>0</v>
      </c>
      <c r="T35" s="211">
        <v>0.55800000000000005</v>
      </c>
      <c r="U35" s="211"/>
      <c r="V35" s="211"/>
      <c r="W35" s="211"/>
      <c r="X35" s="211">
        <v>0</v>
      </c>
      <c r="Z35" s="211">
        <v>0</v>
      </c>
      <c r="AA35" s="211">
        <v>0</v>
      </c>
      <c r="AB35" s="211">
        <v>0</v>
      </c>
      <c r="AC35" s="211">
        <v>0</v>
      </c>
      <c r="AD35" s="211">
        <v>0</v>
      </c>
    </row>
    <row r="36" spans="1:30" s="222" customFormat="1" ht="18.75" x14ac:dyDescent="0.25">
      <c r="A36" s="210" t="s">
        <v>224</v>
      </c>
      <c r="B36" s="223"/>
      <c r="C36" s="211">
        <v>3.4000000000000002E-2</v>
      </c>
      <c r="D36" s="211"/>
      <c r="E36" s="211"/>
      <c r="F36" s="211"/>
      <c r="G36" s="211"/>
      <c r="H36" s="211"/>
      <c r="I36" s="211">
        <v>4.2999999999999997E-2</v>
      </c>
      <c r="J36" s="223"/>
      <c r="K36" s="211">
        <v>6.6000000000000003E-2</v>
      </c>
      <c r="L36" s="211"/>
      <c r="M36" s="211"/>
      <c r="N36" s="211"/>
      <c r="O36" s="211">
        <v>7.3999999999999996E-2</v>
      </c>
      <c r="Q36" s="211">
        <v>7.9000000000000001E-2</v>
      </c>
      <c r="R36" s="211">
        <v>2.8000000000000001E-2</v>
      </c>
      <c r="S36" s="211">
        <v>9.0999999999999998E-2</v>
      </c>
      <c r="T36" s="211">
        <v>0.03</v>
      </c>
      <c r="U36" s="211"/>
      <c r="V36" s="211"/>
      <c r="W36" s="211"/>
      <c r="X36" s="211">
        <v>0</v>
      </c>
      <c r="Z36" s="211">
        <v>0</v>
      </c>
      <c r="AA36" s="211">
        <v>4.5999999999999999E-2</v>
      </c>
      <c r="AB36" s="211">
        <v>0</v>
      </c>
      <c r="AC36" s="211">
        <v>0</v>
      </c>
      <c r="AD36" s="211">
        <v>0</v>
      </c>
    </row>
    <row r="37" spans="1:30" s="222" customFormat="1" ht="18.75" x14ac:dyDescent="0.25">
      <c r="A37" s="210" t="s">
        <v>225</v>
      </c>
      <c r="B37" s="223"/>
      <c r="C37" s="211">
        <v>2.004</v>
      </c>
      <c r="D37" s="211"/>
      <c r="E37" s="211"/>
      <c r="F37" s="211"/>
      <c r="G37" s="211"/>
      <c r="H37" s="211"/>
      <c r="I37" s="211">
        <v>2.4279999999999999</v>
      </c>
      <c r="J37" s="223"/>
      <c r="K37" s="211">
        <v>2.641</v>
      </c>
      <c r="L37" s="211"/>
      <c r="M37" s="211"/>
      <c r="N37" s="211"/>
      <c r="O37" s="211">
        <v>2.665</v>
      </c>
      <c r="Q37" s="211">
        <v>3.2719999999999998</v>
      </c>
      <c r="R37" s="211">
        <v>1.577</v>
      </c>
      <c r="S37" s="211">
        <v>2.9049999999999998</v>
      </c>
      <c r="T37" s="211">
        <v>1.014</v>
      </c>
      <c r="U37" s="211"/>
      <c r="V37" s="211"/>
      <c r="W37" s="211"/>
      <c r="X37" s="211">
        <v>2.7410000000000001</v>
      </c>
      <c r="Z37" s="211">
        <v>2.6850000000000001</v>
      </c>
      <c r="AA37" s="211">
        <v>3.03</v>
      </c>
      <c r="AB37" s="211">
        <v>2.665</v>
      </c>
      <c r="AC37" s="211">
        <v>2.61</v>
      </c>
      <c r="AD37" s="211">
        <v>2.581</v>
      </c>
    </row>
    <row r="38" spans="1:30" s="222" customFormat="1" ht="15.75" x14ac:dyDescent="0.25">
      <c r="A38" s="210" t="s">
        <v>23</v>
      </c>
      <c r="B38" s="223"/>
      <c r="C38" s="211">
        <v>2.5070000000000001</v>
      </c>
      <c r="D38" s="211"/>
      <c r="E38" s="211"/>
      <c r="F38" s="211"/>
      <c r="G38" s="211"/>
      <c r="H38" s="211"/>
      <c r="I38" s="211">
        <v>2.1259999999999999</v>
      </c>
      <c r="J38" s="223"/>
      <c r="K38" s="211">
        <v>1.5920000000000001</v>
      </c>
      <c r="L38" s="211"/>
      <c r="M38" s="211"/>
      <c r="N38" s="211"/>
      <c r="O38" s="211">
        <v>1.7370000000000001</v>
      </c>
      <c r="Q38" s="211">
        <v>1.03</v>
      </c>
      <c r="R38" s="211">
        <v>2.9750000000000001</v>
      </c>
      <c r="S38" s="211">
        <v>1.4379999999999999</v>
      </c>
      <c r="T38" s="211">
        <v>3.121</v>
      </c>
      <c r="U38" s="211"/>
      <c r="V38" s="211"/>
      <c r="W38" s="211"/>
      <c r="X38" s="211">
        <v>0.80600000000000005</v>
      </c>
      <c r="Z38" s="211">
        <v>0.65100000000000002</v>
      </c>
      <c r="AA38" s="211">
        <v>6.2E-2</v>
      </c>
      <c r="AB38" s="211">
        <v>0.84499999999999997</v>
      </c>
      <c r="AC38" s="211">
        <v>0.71899999999999997</v>
      </c>
      <c r="AD38" s="211">
        <v>0.496</v>
      </c>
    </row>
    <row r="39" spans="1:30" s="222" customFormat="1" ht="15.75" x14ac:dyDescent="0.25">
      <c r="A39" s="210" t="s">
        <v>19</v>
      </c>
      <c r="B39" s="210"/>
      <c r="C39" s="211">
        <v>5</v>
      </c>
      <c r="D39" s="211"/>
      <c r="E39" s="211"/>
      <c r="F39" s="211"/>
      <c r="G39" s="211"/>
      <c r="H39" s="211"/>
      <c r="I39" s="211">
        <v>4.9829999999999997</v>
      </c>
      <c r="J39" s="211"/>
      <c r="K39" s="211">
        <v>4.7949999999999999</v>
      </c>
      <c r="L39" s="211"/>
      <c r="M39" s="211"/>
      <c r="N39" s="211"/>
      <c r="O39" s="211">
        <v>4.952</v>
      </c>
      <c r="P39" s="211"/>
      <c r="Q39" s="211">
        <v>4.9450000000000003</v>
      </c>
      <c r="R39" s="211">
        <v>4.9980000000000002</v>
      </c>
      <c r="S39" s="211">
        <v>4.7750000000000004</v>
      </c>
      <c r="T39" s="211">
        <v>4.9749999999999996</v>
      </c>
      <c r="U39" s="211"/>
      <c r="V39" s="211"/>
      <c r="W39" s="211"/>
      <c r="X39" s="211">
        <v>4.0140000000000002</v>
      </c>
      <c r="Y39" s="211"/>
      <c r="Z39" s="211">
        <v>4.0250000000000004</v>
      </c>
      <c r="AA39" s="211">
        <v>3.98</v>
      </c>
      <c r="AB39" s="211">
        <v>3.9590000000000001</v>
      </c>
      <c r="AC39" s="211">
        <v>3.964</v>
      </c>
      <c r="AD39" s="211">
        <v>3.9060000000000001</v>
      </c>
    </row>
    <row r="40" spans="1:30" s="222" customFormat="1" ht="15.75" x14ac:dyDescent="0.25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</row>
    <row r="41" spans="1:30" s="222" customFormat="1" ht="15.75" x14ac:dyDescent="0.25">
      <c r="A41" s="267" t="s">
        <v>226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</row>
    <row r="42" spans="1:30" s="222" customFormat="1" ht="18.75" x14ac:dyDescent="0.25">
      <c r="A42" s="210" t="s">
        <v>224</v>
      </c>
      <c r="B42" s="223"/>
      <c r="C42" s="211">
        <v>1.4E-2</v>
      </c>
      <c r="D42" s="211"/>
      <c r="E42" s="211"/>
      <c r="F42" s="211"/>
      <c r="G42" s="211"/>
      <c r="H42" s="211"/>
      <c r="I42" s="211">
        <v>0</v>
      </c>
      <c r="J42" s="223"/>
      <c r="K42" s="211">
        <v>0</v>
      </c>
      <c r="L42" s="211"/>
      <c r="M42" s="211"/>
      <c r="N42" s="211"/>
      <c r="O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/>
      <c r="V42" s="211"/>
      <c r="W42" s="211"/>
      <c r="X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</row>
    <row r="43" spans="1:30" s="222" customFormat="1" ht="15.75" x14ac:dyDescent="0.25">
      <c r="A43" s="210" t="s">
        <v>25</v>
      </c>
      <c r="B43" s="223"/>
      <c r="C43" s="211">
        <v>0.44800000000000001</v>
      </c>
      <c r="D43" s="211"/>
      <c r="E43" s="211"/>
      <c r="F43" s="211"/>
      <c r="G43" s="211"/>
      <c r="H43" s="211"/>
      <c r="I43" s="211">
        <v>0.44800000000000001</v>
      </c>
      <c r="J43" s="223"/>
      <c r="K43" s="211">
        <v>0.14599999999999999</v>
      </c>
      <c r="L43" s="211"/>
      <c r="M43" s="211"/>
      <c r="N43" s="211"/>
      <c r="O43" s="211">
        <v>0.23499999999999999</v>
      </c>
      <c r="Q43" s="211">
        <v>0.16200000000000001</v>
      </c>
      <c r="R43" s="211">
        <v>0.46</v>
      </c>
      <c r="S43" s="211">
        <v>7.6999999999999999E-2</v>
      </c>
      <c r="T43" s="211">
        <v>6.5000000000000002E-2</v>
      </c>
      <c r="U43" s="211"/>
      <c r="V43" s="211"/>
      <c r="W43" s="211"/>
      <c r="X43" s="211">
        <v>0.99299999999999999</v>
      </c>
      <c r="Z43" s="211">
        <v>0.56299999999999994</v>
      </c>
      <c r="AA43" s="211">
        <v>0.17100000000000001</v>
      </c>
      <c r="AB43" s="211">
        <v>1.006</v>
      </c>
      <c r="AC43" s="211">
        <v>0.72699999999999998</v>
      </c>
      <c r="AD43" s="211">
        <v>0.39</v>
      </c>
    </row>
    <row r="44" spans="1:30" s="222" customFormat="1" ht="15.75" x14ac:dyDescent="0.25">
      <c r="A44" s="210" t="s">
        <v>124</v>
      </c>
      <c r="B44" s="223"/>
      <c r="C44" s="211">
        <v>1.538</v>
      </c>
      <c r="D44" s="211"/>
      <c r="E44" s="211"/>
      <c r="F44" s="211"/>
      <c r="G44" s="211"/>
      <c r="H44" s="211"/>
      <c r="I44" s="211">
        <v>1.552</v>
      </c>
      <c r="J44" s="223"/>
      <c r="K44" s="211">
        <v>1.8540000000000001</v>
      </c>
      <c r="L44" s="211"/>
      <c r="M44" s="211"/>
      <c r="N44" s="211"/>
      <c r="O44" s="211">
        <v>1.7649999999999999</v>
      </c>
      <c r="Q44" s="211">
        <v>1.8380000000000001</v>
      </c>
      <c r="R44" s="211">
        <v>1.54</v>
      </c>
      <c r="S44" s="211">
        <v>1.923</v>
      </c>
      <c r="T44" s="211">
        <v>1.9350000000000001</v>
      </c>
      <c r="U44" s="211"/>
      <c r="V44" s="211"/>
      <c r="W44" s="211"/>
      <c r="X44" s="211">
        <v>1.0069999999999999</v>
      </c>
      <c r="Z44" s="211">
        <v>1.4370000000000001</v>
      </c>
      <c r="AA44" s="211">
        <v>1.829</v>
      </c>
      <c r="AB44" s="211">
        <v>0.99399999999999999</v>
      </c>
      <c r="AC44" s="211">
        <v>1.2729999999999999</v>
      </c>
      <c r="AD44" s="211">
        <v>1.61</v>
      </c>
    </row>
    <row r="45" spans="1:30" s="222" customFormat="1" ht="15.75" x14ac:dyDescent="0.25">
      <c r="A45" s="210" t="s">
        <v>19</v>
      </c>
      <c r="B45" s="210"/>
      <c r="C45" s="211">
        <v>2</v>
      </c>
      <c r="D45" s="211"/>
      <c r="E45" s="211"/>
      <c r="F45" s="211"/>
      <c r="G45" s="211"/>
      <c r="H45" s="211"/>
      <c r="I45" s="211">
        <v>2</v>
      </c>
      <c r="J45" s="211"/>
      <c r="K45" s="211">
        <v>2</v>
      </c>
      <c r="L45" s="211"/>
      <c r="M45" s="211"/>
      <c r="N45" s="211"/>
      <c r="O45" s="211">
        <v>2</v>
      </c>
      <c r="P45" s="211"/>
      <c r="Q45" s="211">
        <v>2</v>
      </c>
      <c r="R45" s="211">
        <v>2</v>
      </c>
      <c r="S45" s="211">
        <v>2</v>
      </c>
      <c r="T45" s="211">
        <v>2</v>
      </c>
      <c r="U45" s="211"/>
      <c r="V45" s="211"/>
      <c r="W45" s="211"/>
      <c r="X45" s="211">
        <v>2</v>
      </c>
      <c r="Y45" s="211"/>
      <c r="Z45" s="211">
        <v>2</v>
      </c>
      <c r="AA45" s="211">
        <v>2</v>
      </c>
      <c r="AB45" s="211">
        <v>2</v>
      </c>
      <c r="AC45" s="211">
        <v>2</v>
      </c>
      <c r="AD45" s="211">
        <v>2</v>
      </c>
    </row>
    <row r="46" spans="1:30" s="222" customFormat="1" ht="15.75" x14ac:dyDescent="0.25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</row>
    <row r="47" spans="1:30" s="222" customFormat="1" ht="15.75" x14ac:dyDescent="0.25">
      <c r="A47" s="267" t="s">
        <v>227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</row>
    <row r="48" spans="1:30" s="222" customFormat="1" ht="15.75" x14ac:dyDescent="0.25">
      <c r="A48" s="210" t="s">
        <v>124</v>
      </c>
      <c r="B48" s="223"/>
      <c r="C48" s="211">
        <v>0.36899999999999999</v>
      </c>
      <c r="D48" s="211"/>
      <c r="E48" s="211"/>
      <c r="F48" s="211"/>
      <c r="G48" s="211"/>
      <c r="H48" s="211"/>
      <c r="I48" s="211">
        <v>0.313</v>
      </c>
      <c r="J48" s="223"/>
      <c r="K48" s="211">
        <v>0.46800000000000003</v>
      </c>
      <c r="L48" s="211"/>
      <c r="M48" s="211"/>
      <c r="N48" s="211"/>
      <c r="O48" s="211">
        <v>0.28100000000000003</v>
      </c>
      <c r="Q48" s="211">
        <v>0.29399999999999998</v>
      </c>
      <c r="R48" s="211">
        <v>0.28299999999999997</v>
      </c>
      <c r="S48" s="211">
        <v>0.55800000000000005</v>
      </c>
      <c r="T48" s="211">
        <v>0.52700000000000002</v>
      </c>
      <c r="U48" s="211"/>
      <c r="V48" s="211"/>
      <c r="W48" s="211"/>
      <c r="X48" s="211">
        <v>2.1779999999999999</v>
      </c>
      <c r="Z48" s="211">
        <v>2.1560000000000001</v>
      </c>
      <c r="AA48" s="211">
        <v>2.2349999999999999</v>
      </c>
      <c r="AB48" s="211">
        <v>2.2080000000000002</v>
      </c>
      <c r="AC48" s="211">
        <v>2.1859999999999999</v>
      </c>
      <c r="AD48" s="211">
        <v>2.254</v>
      </c>
    </row>
    <row r="49" spans="1:111" s="222" customFormat="1" ht="15.75" x14ac:dyDescent="0.25">
      <c r="A49" s="210" t="s">
        <v>123</v>
      </c>
      <c r="B49" s="223"/>
      <c r="C49" s="211">
        <v>0.61299999999999999</v>
      </c>
      <c r="D49" s="211"/>
      <c r="E49" s="211"/>
      <c r="F49" s="211"/>
      <c r="G49" s="211"/>
      <c r="H49" s="211"/>
      <c r="I49" s="211">
        <v>0.67100000000000004</v>
      </c>
      <c r="J49" s="223"/>
      <c r="K49" s="211">
        <v>0.76200000000000001</v>
      </c>
      <c r="L49" s="211"/>
      <c r="M49" s="211"/>
      <c r="N49" s="211"/>
      <c r="O49" s="211">
        <v>0.79500000000000004</v>
      </c>
      <c r="Q49" s="211">
        <v>0.83699999999999997</v>
      </c>
      <c r="R49" s="211">
        <v>0.58099999999999996</v>
      </c>
      <c r="S49" s="211">
        <v>0.85899999999999999</v>
      </c>
      <c r="T49" s="211">
        <v>0.498</v>
      </c>
      <c r="U49" s="211"/>
      <c r="V49" s="211"/>
      <c r="W49" s="211"/>
      <c r="X49" s="211"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0</v>
      </c>
    </row>
    <row r="50" spans="1:111" s="222" customFormat="1" ht="15.75" x14ac:dyDescent="0.25">
      <c r="A50" s="210" t="s">
        <v>19</v>
      </c>
      <c r="B50" s="210"/>
      <c r="C50" s="211">
        <v>0.98199999999999998</v>
      </c>
      <c r="D50" s="211"/>
      <c r="E50" s="211"/>
      <c r="F50" s="211"/>
      <c r="G50" s="211"/>
      <c r="H50" s="211"/>
      <c r="I50" s="211">
        <v>0.98399999999999999</v>
      </c>
      <c r="J50" s="211"/>
      <c r="K50" s="211">
        <v>1.23</v>
      </c>
      <c r="L50" s="211"/>
      <c r="M50" s="211"/>
      <c r="N50" s="211"/>
      <c r="O50" s="211">
        <v>1.0760000000000001</v>
      </c>
      <c r="P50" s="211"/>
      <c r="Q50" s="211">
        <v>1.131</v>
      </c>
      <c r="R50" s="211">
        <v>0.86399999999999999</v>
      </c>
      <c r="S50" s="211">
        <v>1.417</v>
      </c>
      <c r="T50" s="211">
        <v>1.0249999999999999</v>
      </c>
      <c r="U50" s="211"/>
      <c r="V50" s="211"/>
      <c r="W50" s="211"/>
      <c r="X50" s="211">
        <v>2.1779999999999999</v>
      </c>
      <c r="Y50" s="211"/>
      <c r="Z50" s="211">
        <v>2.1560000000000001</v>
      </c>
      <c r="AA50" s="211">
        <v>2.2349999999999999</v>
      </c>
      <c r="AB50" s="211">
        <v>2.2080000000000002</v>
      </c>
      <c r="AC50" s="211">
        <v>2.1859999999999999</v>
      </c>
      <c r="AD50" s="211">
        <v>2.254</v>
      </c>
    </row>
    <row r="51" spans="1:111" s="222" customFormat="1" ht="15.75" x14ac:dyDescent="0.25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spans="1:111" s="222" customFormat="1" ht="15.75" x14ac:dyDescent="0.25">
      <c r="A52" s="210" t="s">
        <v>228</v>
      </c>
      <c r="B52" s="223"/>
      <c r="C52" s="211">
        <v>2</v>
      </c>
      <c r="D52" s="211"/>
      <c r="E52" s="211"/>
      <c r="F52" s="211"/>
      <c r="G52" s="211"/>
      <c r="H52" s="211"/>
      <c r="I52" s="211">
        <v>2</v>
      </c>
      <c r="J52" s="223"/>
      <c r="K52" s="211">
        <v>2</v>
      </c>
      <c r="L52" s="211"/>
      <c r="M52" s="211"/>
      <c r="N52" s="211"/>
      <c r="O52" s="211">
        <v>2</v>
      </c>
      <c r="Q52" s="211">
        <v>2</v>
      </c>
      <c r="R52" s="211">
        <v>2</v>
      </c>
      <c r="S52" s="211">
        <v>2</v>
      </c>
      <c r="T52" s="211">
        <v>2</v>
      </c>
      <c r="U52" s="211"/>
      <c r="V52" s="211"/>
      <c r="W52" s="211"/>
      <c r="X52" s="211">
        <v>2</v>
      </c>
      <c r="Z52" s="211">
        <v>2</v>
      </c>
      <c r="AA52" s="211">
        <v>2</v>
      </c>
      <c r="AB52" s="211">
        <v>2</v>
      </c>
      <c r="AC52" s="211">
        <v>2</v>
      </c>
      <c r="AD52" s="211">
        <v>2</v>
      </c>
    </row>
    <row r="53" spans="1:111" s="222" customFormat="1" ht="15.75" x14ac:dyDescent="0.25">
      <c r="A53" s="210" t="s">
        <v>26</v>
      </c>
      <c r="B53" s="210"/>
      <c r="C53" s="211">
        <v>15.981</v>
      </c>
      <c r="D53" s="211"/>
      <c r="E53" s="211"/>
      <c r="F53" s="211"/>
      <c r="G53" s="211"/>
      <c r="H53" s="211"/>
      <c r="I53" s="211">
        <v>15.965999999999999</v>
      </c>
      <c r="J53" s="211"/>
      <c r="K53" s="211">
        <v>16.056999999999999</v>
      </c>
      <c r="L53" s="211"/>
      <c r="M53" s="211"/>
      <c r="N53" s="211"/>
      <c r="O53" s="211">
        <v>16.027999999999999</v>
      </c>
      <c r="P53" s="211"/>
      <c r="Q53" s="211">
        <v>16.076000000000001</v>
      </c>
      <c r="R53" s="211">
        <v>15.862</v>
      </c>
      <c r="S53" s="211">
        <v>16.298999999999999</v>
      </c>
      <c r="T53" s="211">
        <v>16</v>
      </c>
      <c r="U53" s="211"/>
      <c r="V53" s="211"/>
      <c r="W53" s="211"/>
      <c r="X53" s="211">
        <v>16.192</v>
      </c>
      <c r="Y53" s="211"/>
      <c r="Z53" s="211">
        <v>16.181000000000001</v>
      </c>
      <c r="AA53" s="211">
        <v>16.219000000000001</v>
      </c>
      <c r="AB53" s="211">
        <v>16.177</v>
      </c>
      <c r="AC53" s="211">
        <v>16.149999999999999</v>
      </c>
      <c r="AD53" s="211">
        <v>16.16</v>
      </c>
    </row>
    <row r="54" spans="1:111" s="224" customFormat="1" ht="15.75" x14ac:dyDescent="0.25">
      <c r="A54" s="219" t="s">
        <v>229</v>
      </c>
      <c r="B54" s="219"/>
      <c r="C54" s="220">
        <v>3.1</v>
      </c>
      <c r="D54" s="220"/>
      <c r="E54" s="220"/>
      <c r="F54" s="220"/>
      <c r="G54" s="220"/>
      <c r="H54" s="220"/>
      <c r="I54" s="220">
        <v>2.8</v>
      </c>
      <c r="J54" s="220"/>
      <c r="K54" s="220">
        <v>3</v>
      </c>
      <c r="L54" s="220"/>
      <c r="M54" s="220"/>
      <c r="N54" s="220"/>
      <c r="O54" s="220">
        <v>2.6</v>
      </c>
      <c r="P54" s="220"/>
      <c r="Q54" s="220">
        <v>2.5</v>
      </c>
      <c r="R54" s="220">
        <v>3.1</v>
      </c>
      <c r="S54" s="220">
        <v>2.9</v>
      </c>
      <c r="T54" s="220">
        <v>4.9000000000000004</v>
      </c>
      <c r="U54" s="220"/>
      <c r="V54" s="220"/>
      <c r="W54" s="220"/>
      <c r="X54" s="220" t="s">
        <v>230</v>
      </c>
      <c r="Y54" s="220"/>
      <c r="Z54" s="220" t="s">
        <v>230</v>
      </c>
      <c r="AA54" s="220" t="s">
        <v>230</v>
      </c>
      <c r="AB54" s="220" t="s">
        <v>230</v>
      </c>
      <c r="AC54" s="220" t="s">
        <v>230</v>
      </c>
      <c r="AD54" s="220" t="s">
        <v>230</v>
      </c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</row>
    <row r="55" spans="1:111" s="221" customFormat="1" ht="15.75" x14ac:dyDescent="0.25">
      <c r="A55" s="153" t="s">
        <v>243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</row>
    <row r="56" spans="1:111" s="222" customFormat="1" ht="15.75" x14ac:dyDescent="0.25"/>
    <row r="57" spans="1:111" s="50" customFormat="1" x14ac:dyDescent="0.25"/>
    <row r="58" spans="1:111" s="50" customFormat="1" x14ac:dyDescent="0.25"/>
    <row r="59" spans="1:111" s="50" customFormat="1" x14ac:dyDescent="0.25"/>
    <row r="60" spans="1:111" s="50" customFormat="1" x14ac:dyDescent="0.25"/>
    <row r="61" spans="1:111" s="50" customFormat="1" x14ac:dyDescent="0.25"/>
    <row r="62" spans="1:111" s="50" customFormat="1" x14ac:dyDescent="0.25"/>
    <row r="63" spans="1:111" s="50" customFormat="1" x14ac:dyDescent="0.25"/>
    <row r="64" spans="1:111" s="50" customFormat="1" x14ac:dyDescent="0.25"/>
    <row r="65" s="50" customFormat="1" x14ac:dyDescent="0.25"/>
    <row r="66" s="50" customFormat="1" x14ac:dyDescent="0.25"/>
    <row r="67" s="50" customFormat="1" x14ac:dyDescent="0.25"/>
    <row r="68" s="50" customFormat="1" x14ac:dyDescent="0.25"/>
    <row r="69" s="50" customFormat="1" x14ac:dyDescent="0.25"/>
    <row r="70" s="50" customFormat="1" x14ac:dyDescent="0.25"/>
    <row r="71" s="50" customFormat="1" x14ac:dyDescent="0.25"/>
    <row r="72" s="50" customFormat="1" x14ac:dyDescent="0.25"/>
    <row r="73" s="50" customFormat="1" x14ac:dyDescent="0.25"/>
    <row r="74" s="50" customFormat="1" x14ac:dyDescent="0.25"/>
    <row r="75" s="50" customFormat="1" x14ac:dyDescent="0.25"/>
    <row r="76" s="50" customFormat="1" x14ac:dyDescent="0.25"/>
    <row r="77" s="50" customFormat="1" x14ac:dyDescent="0.25"/>
    <row r="78" s="50" customFormat="1" x14ac:dyDescent="0.25"/>
    <row r="79" s="50" customFormat="1" x14ac:dyDescent="0.25"/>
    <row r="80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</sheetData>
  <mergeCells count="17">
    <mergeCell ref="A46:AD46"/>
    <mergeCell ref="A47:AD47"/>
    <mergeCell ref="C2:R2"/>
    <mergeCell ref="C3:J3"/>
    <mergeCell ref="K3:Q3"/>
    <mergeCell ref="L4:P4"/>
    <mergeCell ref="A23:AD23"/>
    <mergeCell ref="A24:B24"/>
    <mergeCell ref="U3:Y3"/>
    <mergeCell ref="Z3:AA3"/>
    <mergeCell ref="AB3:AC3"/>
    <mergeCell ref="A1:DG1"/>
    <mergeCell ref="A25:B25"/>
    <mergeCell ref="A31:AD31"/>
    <mergeCell ref="A40:AD40"/>
    <mergeCell ref="A41:AD41"/>
    <mergeCell ref="D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22" sqref="A22"/>
    </sheetView>
  </sheetViews>
  <sheetFormatPr defaultRowHeight="15" x14ac:dyDescent="0.25"/>
  <sheetData>
    <row r="1" spans="1:32" ht="15.75" x14ac:dyDescent="0.25">
      <c r="A1" s="274" t="s">
        <v>239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2" x14ac:dyDescent="0.25">
      <c r="A2" s="127" t="s">
        <v>53</v>
      </c>
      <c r="B2" s="127"/>
      <c r="C2" s="254" t="s">
        <v>37</v>
      </c>
      <c r="D2" s="254"/>
      <c r="E2" s="254"/>
      <c r="F2" s="254"/>
      <c r="G2" s="254"/>
      <c r="H2" s="254"/>
      <c r="I2" s="254"/>
      <c r="J2" s="275" t="s">
        <v>128</v>
      </c>
      <c r="K2" s="275"/>
      <c r="L2" s="254" t="s">
        <v>203</v>
      </c>
      <c r="M2" s="254"/>
      <c r="N2" s="254"/>
      <c r="O2" s="254"/>
      <c r="P2" s="254" t="s">
        <v>206</v>
      </c>
      <c r="Q2" s="254"/>
      <c r="R2" s="276" t="s">
        <v>57</v>
      </c>
      <c r="S2" s="276"/>
      <c r="T2" s="276" t="s">
        <v>56</v>
      </c>
      <c r="U2" s="276"/>
      <c r="V2" s="276"/>
      <c r="W2" s="276"/>
      <c r="X2" s="276"/>
      <c r="Y2" s="276"/>
      <c r="Z2" s="276"/>
      <c r="AA2" s="276"/>
      <c r="AB2" s="276" t="s">
        <v>55</v>
      </c>
      <c r="AC2" s="276"/>
      <c r="AD2" s="276"/>
      <c r="AE2" s="276"/>
      <c r="AF2" s="276"/>
    </row>
    <row r="3" spans="1:32" ht="18" x14ac:dyDescent="0.25">
      <c r="A3" s="128" t="s">
        <v>58</v>
      </c>
      <c r="B3" s="128"/>
      <c r="C3" s="55" t="s">
        <v>129</v>
      </c>
      <c r="D3" s="55" t="s">
        <v>130</v>
      </c>
      <c r="E3" s="254" t="s">
        <v>131</v>
      </c>
      <c r="F3" s="254"/>
      <c r="G3" s="55" t="s">
        <v>132</v>
      </c>
      <c r="H3" s="254" t="s">
        <v>133</v>
      </c>
      <c r="I3" s="254"/>
      <c r="J3" s="55" t="s">
        <v>129</v>
      </c>
      <c r="K3" s="55" t="s">
        <v>134</v>
      </c>
      <c r="L3" s="55" t="s">
        <v>129</v>
      </c>
      <c r="M3" s="55"/>
      <c r="N3" s="55" t="s">
        <v>134</v>
      </c>
      <c r="O3" s="55" t="s">
        <v>135</v>
      </c>
      <c r="P3" s="55" t="s">
        <v>136</v>
      </c>
      <c r="Q3" s="55" t="s">
        <v>137</v>
      </c>
      <c r="R3" s="254" t="s">
        <v>130</v>
      </c>
      <c r="S3" s="254"/>
      <c r="T3" s="247" t="s">
        <v>129</v>
      </c>
      <c r="U3" s="247"/>
      <c r="V3" s="22" t="s">
        <v>138</v>
      </c>
      <c r="W3" s="247" t="s">
        <v>139</v>
      </c>
      <c r="X3" s="247"/>
      <c r="Y3" s="247" t="s">
        <v>140</v>
      </c>
      <c r="Z3" s="247"/>
      <c r="AA3" s="247"/>
      <c r="AB3" s="254" t="s">
        <v>141</v>
      </c>
      <c r="AC3" s="254"/>
      <c r="AD3" s="254" t="s">
        <v>130</v>
      </c>
      <c r="AE3" s="254"/>
      <c r="AF3" s="55" t="s">
        <v>142</v>
      </c>
    </row>
    <row r="4" spans="1:32" x14ac:dyDescent="0.25">
      <c r="A4" s="128" t="s">
        <v>33</v>
      </c>
      <c r="B4" s="129"/>
      <c r="C4" s="22" t="s">
        <v>2</v>
      </c>
      <c r="D4" s="22" t="s">
        <v>2</v>
      </c>
      <c r="E4" s="22" t="s">
        <v>2</v>
      </c>
      <c r="F4" s="22" t="s">
        <v>3</v>
      </c>
      <c r="G4" s="22" t="s">
        <v>2</v>
      </c>
      <c r="H4" s="22" t="s">
        <v>2</v>
      </c>
      <c r="I4" s="13" t="s">
        <v>3</v>
      </c>
      <c r="J4" s="55"/>
      <c r="K4" s="55"/>
      <c r="L4" s="55"/>
      <c r="M4" s="55"/>
      <c r="N4" s="55"/>
      <c r="O4" s="55"/>
      <c r="P4" s="55"/>
      <c r="Q4" s="55"/>
      <c r="R4" s="130"/>
      <c r="S4" s="130"/>
      <c r="T4" s="276" t="s">
        <v>2</v>
      </c>
      <c r="U4" s="276"/>
      <c r="V4" s="66" t="s">
        <v>2</v>
      </c>
      <c r="W4" s="66" t="s">
        <v>2</v>
      </c>
      <c r="X4" s="66" t="s">
        <v>3</v>
      </c>
      <c r="Y4" s="66" t="s">
        <v>2</v>
      </c>
      <c r="Z4" s="276" t="s">
        <v>3</v>
      </c>
      <c r="AA4" s="276"/>
      <c r="AB4" s="131" t="s">
        <v>2</v>
      </c>
      <c r="AC4" s="131" t="s">
        <v>3</v>
      </c>
      <c r="AD4" s="12" t="s">
        <v>2</v>
      </c>
      <c r="AE4" s="12" t="s">
        <v>3</v>
      </c>
      <c r="AF4" s="12" t="s">
        <v>2</v>
      </c>
    </row>
    <row r="5" spans="1:32" x14ac:dyDescent="0.25">
      <c r="A5" s="128" t="s">
        <v>77</v>
      </c>
      <c r="B5" s="128" t="s">
        <v>78</v>
      </c>
      <c r="C5" s="127" t="s">
        <v>79</v>
      </c>
      <c r="D5" s="127" t="s">
        <v>82</v>
      </c>
      <c r="E5" s="127" t="s">
        <v>84</v>
      </c>
      <c r="F5" s="127" t="s">
        <v>88</v>
      </c>
      <c r="G5" s="127" t="s">
        <v>92</v>
      </c>
      <c r="H5" s="127" t="s">
        <v>143</v>
      </c>
      <c r="I5" s="128" t="s">
        <v>144</v>
      </c>
      <c r="J5" s="55" t="s">
        <v>79</v>
      </c>
      <c r="K5" s="55" t="s">
        <v>87</v>
      </c>
      <c r="L5" s="55" t="s">
        <v>79</v>
      </c>
      <c r="M5" s="55" t="s">
        <v>80</v>
      </c>
      <c r="N5" s="55" t="s">
        <v>81</v>
      </c>
      <c r="O5" s="55" t="s">
        <v>82</v>
      </c>
      <c r="P5" s="55" t="s">
        <v>82</v>
      </c>
      <c r="Q5" s="55" t="s">
        <v>84</v>
      </c>
      <c r="R5" s="66" t="s">
        <v>145</v>
      </c>
      <c r="S5" s="66" t="s">
        <v>146</v>
      </c>
      <c r="T5" s="66" t="s">
        <v>10</v>
      </c>
      <c r="U5" s="66" t="s">
        <v>5</v>
      </c>
      <c r="V5" s="66" t="s">
        <v>81</v>
      </c>
      <c r="W5" s="66" t="s">
        <v>82</v>
      </c>
      <c r="X5" s="66" t="s">
        <v>83</v>
      </c>
      <c r="Y5" s="66" t="s">
        <v>92</v>
      </c>
      <c r="Z5" s="66" t="s">
        <v>4</v>
      </c>
      <c r="AA5" s="66" t="s">
        <v>5</v>
      </c>
      <c r="AB5" s="66" t="s">
        <v>104</v>
      </c>
      <c r="AC5" s="66" t="s">
        <v>147</v>
      </c>
      <c r="AD5" s="55" t="s">
        <v>82</v>
      </c>
      <c r="AE5" s="55" t="s">
        <v>83</v>
      </c>
      <c r="AF5" s="55" t="s">
        <v>148</v>
      </c>
    </row>
    <row r="6" spans="1:32" ht="15.75" x14ac:dyDescent="0.25">
      <c r="A6" s="277" t="s">
        <v>36</v>
      </c>
      <c r="B6" s="278"/>
      <c r="C6" s="24"/>
      <c r="D6" s="24"/>
      <c r="E6" s="24"/>
      <c r="F6" s="37"/>
      <c r="G6" s="24"/>
      <c r="H6" s="24"/>
      <c r="I6" s="129"/>
      <c r="J6" s="22"/>
      <c r="K6" s="22"/>
      <c r="L6" s="22"/>
      <c r="M6" s="22"/>
      <c r="N6" s="22"/>
      <c r="O6" s="22"/>
      <c r="P6" s="22"/>
      <c r="Q6" s="22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37"/>
      <c r="AE6" s="37"/>
      <c r="AF6" s="37"/>
    </row>
    <row r="7" spans="1:32" ht="17.25" x14ac:dyDescent="0.3">
      <c r="A7" s="132" t="s">
        <v>149</v>
      </c>
      <c r="B7" s="133">
        <v>5.716086956521739E-2</v>
      </c>
      <c r="C7" s="133">
        <v>39.71</v>
      </c>
      <c r="D7" s="133">
        <v>39.722999999999999</v>
      </c>
      <c r="E7" s="133">
        <v>39.933999999999997</v>
      </c>
      <c r="F7" s="133">
        <v>35.203000000000003</v>
      </c>
      <c r="G7" s="133">
        <v>40.69</v>
      </c>
      <c r="H7" s="133">
        <v>39.597000000000001</v>
      </c>
      <c r="I7" s="134">
        <v>37.840000000000003</v>
      </c>
      <c r="J7" s="39">
        <v>40.322000000000003</v>
      </c>
      <c r="K7" s="39">
        <v>41.48</v>
      </c>
      <c r="L7" s="39">
        <v>40.292999999999999</v>
      </c>
      <c r="M7" s="39">
        <v>40.517000000000003</v>
      </c>
      <c r="N7" s="39">
        <v>40.634999999999998</v>
      </c>
      <c r="O7" s="39">
        <v>40.253</v>
      </c>
      <c r="P7" s="39">
        <v>40.247999999999998</v>
      </c>
      <c r="Q7" s="39">
        <v>40.354999999999997</v>
      </c>
      <c r="R7" s="134">
        <v>37.435000000000002</v>
      </c>
      <c r="S7" s="134">
        <v>38.121000000000002</v>
      </c>
      <c r="T7" s="135">
        <v>39.756333333333338</v>
      </c>
      <c r="U7" s="134">
        <v>1.6357125528515089E-2</v>
      </c>
      <c r="V7" s="135">
        <v>39.020000000000003</v>
      </c>
      <c r="W7" s="135">
        <v>38.783000000000001</v>
      </c>
      <c r="X7" s="135">
        <v>33.442</v>
      </c>
      <c r="Y7" s="135">
        <v>39.079000000000001</v>
      </c>
      <c r="Z7" s="135">
        <v>35.348500000000001</v>
      </c>
      <c r="AA7" s="135">
        <v>1.2898865260169201</v>
      </c>
      <c r="AB7" s="135">
        <v>38.811999999999998</v>
      </c>
      <c r="AC7" s="135">
        <v>39.015999999999998</v>
      </c>
      <c r="AD7" s="136">
        <v>39.453000000000003</v>
      </c>
      <c r="AE7" s="136">
        <v>38.664000000000001</v>
      </c>
      <c r="AF7" s="133">
        <v>39.283999999999999</v>
      </c>
    </row>
    <row r="8" spans="1:32" ht="17.25" x14ac:dyDescent="0.3">
      <c r="A8" s="132" t="s">
        <v>150</v>
      </c>
      <c r="B8" s="133">
        <v>2.3465217391304347E-2</v>
      </c>
      <c r="C8" s="133">
        <v>0.57899999999999996</v>
      </c>
      <c r="D8" s="133">
        <v>0.53</v>
      </c>
      <c r="E8" s="133">
        <v>0.57499999999999996</v>
      </c>
      <c r="F8" s="133">
        <v>0.78200000000000003</v>
      </c>
      <c r="G8" s="133">
        <v>0.496</v>
      </c>
      <c r="H8" s="133">
        <v>0.56499999999999995</v>
      </c>
      <c r="I8" s="134">
        <v>0.151</v>
      </c>
      <c r="J8" s="39">
        <v>0.72199999999999998</v>
      </c>
      <c r="K8" s="39">
        <v>0.54200000000000004</v>
      </c>
      <c r="L8" s="39">
        <v>0.79500000000000004</v>
      </c>
      <c r="M8" s="39">
        <v>0.68200000000000005</v>
      </c>
      <c r="N8" s="39">
        <v>0.57399999999999995</v>
      </c>
      <c r="O8" s="39">
        <v>0.69699999999999995</v>
      </c>
      <c r="P8" s="39">
        <v>0.72799999999999998</v>
      </c>
      <c r="Q8" s="39">
        <v>0.76300000000000001</v>
      </c>
      <c r="R8" s="134">
        <v>1.879</v>
      </c>
      <c r="S8" s="134">
        <v>1.7490000000000001</v>
      </c>
      <c r="T8" s="135">
        <v>0.94233333333333336</v>
      </c>
      <c r="U8" s="134">
        <v>9.7195107329993868E-2</v>
      </c>
      <c r="V8" s="135">
        <v>1.0609999999999999</v>
      </c>
      <c r="W8" s="135">
        <v>1.502</v>
      </c>
      <c r="X8" s="135">
        <v>7.0999999999999994E-2</v>
      </c>
      <c r="Y8" s="135">
        <v>0.65300000000000002</v>
      </c>
      <c r="Z8" s="135">
        <v>7.4499999999999997E-2</v>
      </c>
      <c r="AA8" s="135">
        <v>1.5976545308670466E-2</v>
      </c>
      <c r="AB8" s="135">
        <v>1.506</v>
      </c>
      <c r="AC8" s="135">
        <v>0.307</v>
      </c>
      <c r="AD8" s="136">
        <v>1.083</v>
      </c>
      <c r="AE8" s="136">
        <v>0.36</v>
      </c>
      <c r="AF8" s="133">
        <v>1.105</v>
      </c>
    </row>
    <row r="9" spans="1:32" x14ac:dyDescent="0.25">
      <c r="A9" s="132" t="s">
        <v>14</v>
      </c>
      <c r="B9" s="133">
        <v>9.3478260869565219E-2</v>
      </c>
      <c r="C9" s="133">
        <v>0.26600000000000001</v>
      </c>
      <c r="D9" s="133">
        <v>0.23</v>
      </c>
      <c r="E9" s="133">
        <v>0.33300000000000002</v>
      </c>
      <c r="F9" s="133">
        <v>0.75800000000000001</v>
      </c>
      <c r="G9" s="133">
        <v>0.29199999999999998</v>
      </c>
      <c r="H9" s="133">
        <v>0.23699999999999999</v>
      </c>
      <c r="I9" s="134">
        <v>0.23400000000000001</v>
      </c>
      <c r="J9" s="39">
        <v>0.221</v>
      </c>
      <c r="K9" s="39">
        <v>0.24199999999999999</v>
      </c>
      <c r="L9" s="39">
        <v>0.316</v>
      </c>
      <c r="M9" s="39">
        <v>0.27700000000000002</v>
      </c>
      <c r="N9" s="39">
        <v>0.27200000000000002</v>
      </c>
      <c r="O9" s="39">
        <v>0.31900000000000001</v>
      </c>
      <c r="P9" s="39">
        <v>0.31</v>
      </c>
      <c r="Q9" s="39">
        <v>0.28799999999999998</v>
      </c>
      <c r="R9" s="134">
        <v>0.41599999999999998</v>
      </c>
      <c r="S9" s="134">
        <v>0.41599999999999998</v>
      </c>
      <c r="T9" s="135">
        <v>0.33833333333333337</v>
      </c>
      <c r="U9" s="134">
        <v>3.5349053106915274E-2</v>
      </c>
      <c r="V9" s="135">
        <v>0.20399999999999999</v>
      </c>
      <c r="W9" s="135">
        <v>0.11899999999999999</v>
      </c>
      <c r="X9" s="135">
        <v>0.14599999999999999</v>
      </c>
      <c r="Y9" s="135">
        <v>0.20699999999999999</v>
      </c>
      <c r="Z9" s="135">
        <v>0.12675</v>
      </c>
      <c r="AA9" s="135">
        <v>0.10872298515033516</v>
      </c>
      <c r="AB9" s="135">
        <v>0.155</v>
      </c>
      <c r="AC9" s="135">
        <v>0.31900000000000001</v>
      </c>
      <c r="AD9" s="136">
        <v>0.19600000000000001</v>
      </c>
      <c r="AE9" s="136">
        <v>0.311</v>
      </c>
      <c r="AF9" s="133">
        <v>0.254</v>
      </c>
    </row>
    <row r="10" spans="1:32" x14ac:dyDescent="0.25">
      <c r="A10" s="132" t="s">
        <v>16</v>
      </c>
      <c r="B10" s="133">
        <v>2.6962857142857143E-2</v>
      </c>
      <c r="C10" s="133">
        <v>0.27900000000000003</v>
      </c>
      <c r="D10" s="133">
        <v>0.29199999999999998</v>
      </c>
      <c r="E10" s="133">
        <v>0.24199999999999999</v>
      </c>
      <c r="F10" s="133">
        <v>1.244</v>
      </c>
      <c r="G10" s="133">
        <v>0.23499999999999999</v>
      </c>
      <c r="H10" s="133">
        <v>0.255</v>
      </c>
      <c r="I10" s="134">
        <v>4.8000000000000001E-2</v>
      </c>
      <c r="J10" s="39">
        <v>0.27700000000000002</v>
      </c>
      <c r="K10" s="39">
        <v>0.26</v>
      </c>
      <c r="L10" s="39">
        <v>0.28499999999999998</v>
      </c>
      <c r="M10" s="39">
        <v>0.23799999999999999</v>
      </c>
      <c r="N10" s="39">
        <v>0.23</v>
      </c>
      <c r="O10" s="39">
        <v>0.23300000000000001</v>
      </c>
      <c r="P10" s="39">
        <v>0.252</v>
      </c>
      <c r="Q10" s="39">
        <v>0.219</v>
      </c>
      <c r="R10" s="134">
        <v>0.26400000000000001</v>
      </c>
      <c r="S10" s="134">
        <v>0.253</v>
      </c>
      <c r="T10" s="135">
        <v>0.18633333333333332</v>
      </c>
      <c r="U10" s="134">
        <v>6.7986926847903853E-3</v>
      </c>
      <c r="V10" s="134">
        <v>0.214</v>
      </c>
      <c r="W10" s="134">
        <v>0.247</v>
      </c>
      <c r="X10" s="134">
        <v>0</v>
      </c>
      <c r="Y10" s="134">
        <v>0.13</v>
      </c>
      <c r="Z10" s="134">
        <v>5.0000000000000001E-4</v>
      </c>
      <c r="AA10" s="134">
        <v>8.660254037844387E-4</v>
      </c>
      <c r="AB10" s="134">
        <v>0.23300000000000001</v>
      </c>
      <c r="AC10" s="134">
        <v>0</v>
      </c>
      <c r="AD10" s="133">
        <v>0.17</v>
      </c>
      <c r="AE10" s="133">
        <v>5.0000000000000001E-3</v>
      </c>
      <c r="AF10" s="133">
        <v>0.122</v>
      </c>
    </row>
    <row r="11" spans="1:32" x14ac:dyDescent="0.25">
      <c r="A11" s="132" t="s">
        <v>18</v>
      </c>
      <c r="B11" s="133">
        <v>5.2204347826086961E-2</v>
      </c>
      <c r="C11" s="133">
        <v>54.095999999999997</v>
      </c>
      <c r="D11" s="134">
        <v>53.795999999999999</v>
      </c>
      <c r="E11" s="134">
        <v>53.744999999999997</v>
      </c>
      <c r="F11" s="133">
        <v>36.409999999999997</v>
      </c>
      <c r="G11" s="134">
        <v>53.615000000000002</v>
      </c>
      <c r="H11" s="134">
        <v>52.658000000000001</v>
      </c>
      <c r="I11" s="134">
        <v>43.594999999999999</v>
      </c>
      <c r="J11" s="39">
        <v>54.183999999999997</v>
      </c>
      <c r="K11" s="39">
        <v>53.850999999999999</v>
      </c>
      <c r="L11" s="39">
        <v>54.720999999999997</v>
      </c>
      <c r="M11" s="39">
        <v>54.65</v>
      </c>
      <c r="N11" s="39">
        <v>54.47</v>
      </c>
      <c r="O11" s="39">
        <v>54.066000000000003</v>
      </c>
      <c r="P11" s="39">
        <v>53.369</v>
      </c>
      <c r="Q11" s="39">
        <v>53.686</v>
      </c>
      <c r="R11" s="134">
        <v>53.055999999999997</v>
      </c>
      <c r="S11" s="134">
        <v>53.042999999999999</v>
      </c>
      <c r="T11" s="135">
        <v>53.092000000000006</v>
      </c>
      <c r="U11" s="134">
        <v>0.30583655765784401</v>
      </c>
      <c r="V11" s="134">
        <v>52.591999999999999</v>
      </c>
      <c r="W11" s="134">
        <v>52.16</v>
      </c>
      <c r="X11" s="134">
        <v>43.03</v>
      </c>
      <c r="Y11" s="134">
        <v>52.207999999999998</v>
      </c>
      <c r="Z11" s="134">
        <v>42.093249999999998</v>
      </c>
      <c r="AA11" s="134">
        <v>2.1116095016598129</v>
      </c>
      <c r="AB11" s="134">
        <v>52.091000000000001</v>
      </c>
      <c r="AC11" s="134">
        <v>45.210999999999999</v>
      </c>
      <c r="AD11" s="133">
        <v>52.661000000000001</v>
      </c>
      <c r="AE11" s="133">
        <v>48.061</v>
      </c>
      <c r="AF11" s="133">
        <v>52.258000000000003</v>
      </c>
    </row>
    <row r="12" spans="1:32" x14ac:dyDescent="0.25">
      <c r="A12" s="132" t="s">
        <v>151</v>
      </c>
      <c r="B12" s="133">
        <v>0.11009555555555556</v>
      </c>
      <c r="C12" s="133">
        <v>1.3109999999999999</v>
      </c>
      <c r="D12" s="134">
        <v>0.89400000000000002</v>
      </c>
      <c r="E12" s="134">
        <v>1.002</v>
      </c>
      <c r="F12" s="133">
        <v>18.478000000000002</v>
      </c>
      <c r="G12" s="134">
        <v>0.94499999999999995</v>
      </c>
      <c r="H12" s="134">
        <v>0.92400000000000004</v>
      </c>
      <c r="I12" s="134">
        <v>9.2899999999999991</v>
      </c>
      <c r="J12" s="39" t="s">
        <v>152</v>
      </c>
      <c r="K12" s="39" t="s">
        <v>152</v>
      </c>
      <c r="L12" s="39" t="s">
        <v>152</v>
      </c>
      <c r="M12" s="39" t="s">
        <v>152</v>
      </c>
      <c r="N12" s="39" t="s">
        <v>152</v>
      </c>
      <c r="O12" s="39" t="s">
        <v>152</v>
      </c>
      <c r="P12" s="22" t="s">
        <v>152</v>
      </c>
      <c r="Q12" s="22" t="s">
        <v>152</v>
      </c>
      <c r="R12" s="134">
        <v>1.3180000000000001</v>
      </c>
      <c r="S12" s="134">
        <v>1.2989999999999999</v>
      </c>
      <c r="T12" s="135">
        <v>1.0506666666666666</v>
      </c>
      <c r="U12" s="134">
        <v>8.9700737021622221E-2</v>
      </c>
      <c r="V12" s="134">
        <v>1.0680000000000001</v>
      </c>
      <c r="W12" s="134">
        <v>1.2090000000000001</v>
      </c>
      <c r="X12" s="134">
        <v>7.0629999999999997</v>
      </c>
      <c r="Y12" s="134">
        <v>1.575</v>
      </c>
      <c r="Z12" s="134">
        <v>6.9144999999999994</v>
      </c>
      <c r="AA12" s="134">
        <v>1.7165308765064511</v>
      </c>
      <c r="AB12" s="134">
        <v>1.1519999999999999</v>
      </c>
      <c r="AC12" s="134">
        <v>11.816000000000001</v>
      </c>
      <c r="AD12" s="133">
        <v>1.3979999999999999</v>
      </c>
      <c r="AE12" s="133">
        <v>5.4480000000000004</v>
      </c>
      <c r="AF12" s="133">
        <v>1.4079999999999999</v>
      </c>
    </row>
    <row r="13" spans="1:32" x14ac:dyDescent="0.25">
      <c r="A13" s="132" t="s">
        <v>112</v>
      </c>
      <c r="B13" s="133">
        <v>7.4164864864864871E-2</v>
      </c>
      <c r="C13" s="133" t="s">
        <v>34</v>
      </c>
      <c r="D13" s="133" t="s">
        <v>34</v>
      </c>
      <c r="E13" s="133" t="s">
        <v>34</v>
      </c>
      <c r="F13" s="133">
        <v>0.16500000000000001</v>
      </c>
      <c r="G13" s="133" t="s">
        <v>34</v>
      </c>
      <c r="H13" s="133" t="s">
        <v>34</v>
      </c>
      <c r="I13" s="133" t="s">
        <v>34</v>
      </c>
      <c r="J13" s="39" t="s">
        <v>34</v>
      </c>
      <c r="K13" s="39" t="s">
        <v>34</v>
      </c>
      <c r="L13" s="39" t="s">
        <v>34</v>
      </c>
      <c r="M13" s="39" t="s">
        <v>34</v>
      </c>
      <c r="N13" s="39" t="s">
        <v>34</v>
      </c>
      <c r="O13" s="39" t="s">
        <v>34</v>
      </c>
      <c r="P13" s="22" t="s">
        <v>34</v>
      </c>
      <c r="Q13" s="22" t="s">
        <v>34</v>
      </c>
      <c r="R13" s="133" t="s">
        <v>34</v>
      </c>
      <c r="S13" s="133" t="s">
        <v>34</v>
      </c>
      <c r="T13" s="133" t="s">
        <v>34</v>
      </c>
      <c r="U13" s="133" t="s">
        <v>34</v>
      </c>
      <c r="V13" s="134">
        <v>7.5999999999999998E-2</v>
      </c>
      <c r="W13" s="133" t="s">
        <v>34</v>
      </c>
      <c r="X13" s="134">
        <v>1.784</v>
      </c>
      <c r="Y13" s="133" t="s">
        <v>34</v>
      </c>
      <c r="Z13" s="134">
        <v>0.79825000000000002</v>
      </c>
      <c r="AA13" s="134">
        <v>0.57183318153111751</v>
      </c>
      <c r="AB13" s="133" t="s">
        <v>34</v>
      </c>
      <c r="AC13" s="134">
        <v>0.16900000000000001</v>
      </c>
      <c r="AD13" s="133" t="s">
        <v>34</v>
      </c>
      <c r="AE13" s="133" t="s">
        <v>34</v>
      </c>
      <c r="AF13" s="133" t="s">
        <v>34</v>
      </c>
    </row>
    <row r="14" spans="1:32" ht="17.25" x14ac:dyDescent="0.3">
      <c r="A14" s="132" t="s">
        <v>153</v>
      </c>
      <c r="B14" s="133">
        <v>3.9406666666666666E-2</v>
      </c>
      <c r="C14" s="133" t="s">
        <v>34</v>
      </c>
      <c r="D14" s="133" t="s">
        <v>34</v>
      </c>
      <c r="E14" s="133" t="s">
        <v>34</v>
      </c>
      <c r="F14" s="134">
        <v>1.5109999999999999</v>
      </c>
      <c r="G14" s="133" t="s">
        <v>34</v>
      </c>
      <c r="H14" s="134">
        <v>6.5000000000000002E-2</v>
      </c>
      <c r="I14" s="134">
        <v>1.095</v>
      </c>
      <c r="J14" s="39" t="s">
        <v>34</v>
      </c>
      <c r="K14" s="39" t="s">
        <v>34</v>
      </c>
      <c r="L14" s="39" t="s">
        <v>34</v>
      </c>
      <c r="M14" s="39">
        <v>9.8000000000000004E-2</v>
      </c>
      <c r="N14" s="39" t="s">
        <v>34</v>
      </c>
      <c r="O14" s="39" t="s">
        <v>34</v>
      </c>
      <c r="P14" s="22" t="s">
        <v>34</v>
      </c>
      <c r="Q14" s="39">
        <v>7.4999999999999997E-2</v>
      </c>
      <c r="R14" s="133" t="s">
        <v>34</v>
      </c>
      <c r="S14" s="133" t="s">
        <v>34</v>
      </c>
      <c r="T14" s="133" t="s">
        <v>34</v>
      </c>
      <c r="U14" s="133" t="s">
        <v>34</v>
      </c>
      <c r="V14" s="133" t="s">
        <v>34</v>
      </c>
      <c r="W14" s="133" t="s">
        <v>34</v>
      </c>
      <c r="X14" s="134">
        <v>2.9239999999999999</v>
      </c>
      <c r="Y14" s="133" t="s">
        <v>34</v>
      </c>
      <c r="Z14" s="134">
        <v>2.3617499999999998</v>
      </c>
      <c r="AA14" s="134">
        <v>0.62241841834894462</v>
      </c>
      <c r="AB14" s="133" t="s">
        <v>34</v>
      </c>
      <c r="AC14" s="134">
        <v>0.13500000000000001</v>
      </c>
      <c r="AD14" s="133" t="s">
        <v>34</v>
      </c>
      <c r="AE14" s="133">
        <v>0.53200000000000003</v>
      </c>
      <c r="AF14" s="133" t="s">
        <v>34</v>
      </c>
    </row>
    <row r="15" spans="1:32" ht="17.25" x14ac:dyDescent="0.3">
      <c r="A15" s="132" t="s">
        <v>154</v>
      </c>
      <c r="B15" s="133">
        <v>8.2593181818181816E-2</v>
      </c>
      <c r="C15" s="133">
        <v>0.152</v>
      </c>
      <c r="D15" s="133">
        <v>0.104</v>
      </c>
      <c r="E15" s="133">
        <v>0.13</v>
      </c>
      <c r="F15" s="133">
        <v>1.0940000000000001</v>
      </c>
      <c r="G15" s="133" t="s">
        <v>34</v>
      </c>
      <c r="H15" s="133">
        <v>0.13</v>
      </c>
      <c r="I15" s="134">
        <v>0.77300000000000002</v>
      </c>
      <c r="J15" s="22" t="s">
        <v>152</v>
      </c>
      <c r="K15" s="22" t="s">
        <v>152</v>
      </c>
      <c r="L15" s="39" t="s">
        <v>152</v>
      </c>
      <c r="M15" s="39" t="s">
        <v>152</v>
      </c>
      <c r="N15" s="39" t="s">
        <v>152</v>
      </c>
      <c r="O15" s="39" t="s">
        <v>152</v>
      </c>
      <c r="P15" s="22" t="s">
        <v>152</v>
      </c>
      <c r="Q15" s="22" t="s">
        <v>152</v>
      </c>
      <c r="R15" s="134">
        <v>0.34</v>
      </c>
      <c r="S15" s="134">
        <v>0.35599999999999998</v>
      </c>
      <c r="T15" s="135">
        <v>0.19366666666666665</v>
      </c>
      <c r="U15" s="134">
        <v>2.0401524997466034E-2</v>
      </c>
      <c r="V15" s="134">
        <v>0.17899999999999999</v>
      </c>
      <c r="W15" s="134">
        <v>0.35499999999999998</v>
      </c>
      <c r="X15" s="134">
        <v>0.92100000000000004</v>
      </c>
      <c r="Y15" s="134">
        <v>0.22700000000000001</v>
      </c>
      <c r="Z15" s="134">
        <v>1.0115000000000001</v>
      </c>
      <c r="AA15" s="134">
        <v>0.64667862961443212</v>
      </c>
      <c r="AB15" s="134">
        <v>0.28399999999999997</v>
      </c>
      <c r="AC15" s="134">
        <v>0.128</v>
      </c>
      <c r="AD15" s="133">
        <v>0.26800000000000002</v>
      </c>
      <c r="AE15" s="133">
        <v>0.58399999999999996</v>
      </c>
      <c r="AF15" s="133">
        <v>0.26100000000000001</v>
      </c>
    </row>
    <row r="16" spans="1:32" ht="17.25" x14ac:dyDescent="0.3">
      <c r="A16" s="132" t="s">
        <v>155</v>
      </c>
      <c r="B16" s="133">
        <v>7.6284782608695645E-2</v>
      </c>
      <c r="C16" s="133">
        <v>0.315</v>
      </c>
      <c r="D16" s="133">
        <v>0.27900000000000003</v>
      </c>
      <c r="E16" s="133">
        <v>0.34599999999999997</v>
      </c>
      <c r="F16" s="133">
        <v>1.7250000000000001</v>
      </c>
      <c r="G16" s="133">
        <v>0.252</v>
      </c>
      <c r="H16" s="133">
        <v>0.36199999999999999</v>
      </c>
      <c r="I16" s="134">
        <v>1.8640000000000001</v>
      </c>
      <c r="J16" s="22" t="s">
        <v>152</v>
      </c>
      <c r="K16" s="22" t="s">
        <v>152</v>
      </c>
      <c r="L16" s="39" t="s">
        <v>152</v>
      </c>
      <c r="M16" s="39" t="s">
        <v>152</v>
      </c>
      <c r="N16" s="39" t="s">
        <v>152</v>
      </c>
      <c r="O16" s="39" t="s">
        <v>152</v>
      </c>
      <c r="P16" s="22" t="s">
        <v>152</v>
      </c>
      <c r="Q16" s="22" t="s">
        <v>152</v>
      </c>
      <c r="R16" s="134">
        <v>0.72799999999999998</v>
      </c>
      <c r="S16" s="134">
        <v>0.71699999999999997</v>
      </c>
      <c r="T16" s="135">
        <v>0.47766666666666668</v>
      </c>
      <c r="U16" s="134">
        <v>4.4544609350876833E-2</v>
      </c>
      <c r="V16" s="134">
        <v>0.503</v>
      </c>
      <c r="W16" s="134">
        <v>0.65200000000000002</v>
      </c>
      <c r="X16" s="134">
        <v>1.742</v>
      </c>
      <c r="Y16" s="134">
        <v>0.52400000000000002</v>
      </c>
      <c r="Z16" s="134">
        <v>2.40225</v>
      </c>
      <c r="AA16" s="134">
        <v>1.3917110646610529</v>
      </c>
      <c r="AB16" s="134">
        <v>0.65400000000000003</v>
      </c>
      <c r="AC16" s="134">
        <v>0.23699999999999999</v>
      </c>
      <c r="AD16" s="133">
        <v>0.58799999999999997</v>
      </c>
      <c r="AE16" s="133">
        <v>1.0129999999999999</v>
      </c>
      <c r="AF16" s="133">
        <v>0.56999999999999995</v>
      </c>
    </row>
    <row r="17" spans="1:32" ht="17.25" x14ac:dyDescent="0.3">
      <c r="A17" s="132" t="s">
        <v>156</v>
      </c>
      <c r="B17" s="133">
        <v>0.25950930232558139</v>
      </c>
      <c r="C17" s="133" t="s">
        <v>34</v>
      </c>
      <c r="D17" s="133" t="s">
        <v>34</v>
      </c>
      <c r="E17" s="133" t="s">
        <v>34</v>
      </c>
      <c r="F17" s="133">
        <v>0.58599999999999997</v>
      </c>
      <c r="G17" s="133">
        <v>0.27700000000000002</v>
      </c>
      <c r="H17" s="133" t="s">
        <v>34</v>
      </c>
      <c r="I17" s="134">
        <v>1.0449999999999999</v>
      </c>
      <c r="J17" s="22" t="s">
        <v>152</v>
      </c>
      <c r="K17" s="22" t="s">
        <v>152</v>
      </c>
      <c r="L17" s="39" t="s">
        <v>152</v>
      </c>
      <c r="M17" s="39" t="s">
        <v>152</v>
      </c>
      <c r="N17" s="39" t="s">
        <v>152</v>
      </c>
      <c r="O17" s="39" t="s">
        <v>152</v>
      </c>
      <c r="P17" s="22" t="s">
        <v>152</v>
      </c>
      <c r="Q17" s="22" t="s">
        <v>152</v>
      </c>
      <c r="R17" s="134">
        <v>0.42299999999999999</v>
      </c>
      <c r="S17" s="134">
        <v>0.48099999999999998</v>
      </c>
      <c r="T17" s="135">
        <v>0.37966666666666665</v>
      </c>
      <c r="U17" s="134">
        <v>0.1245962367899698</v>
      </c>
      <c r="V17" s="134">
        <v>0.33300000000000002</v>
      </c>
      <c r="W17" s="134">
        <v>0.42899999999999999</v>
      </c>
      <c r="X17" s="134">
        <v>0.54300000000000004</v>
      </c>
      <c r="Y17" s="133" t="s">
        <v>34</v>
      </c>
      <c r="Z17" s="134">
        <v>1.1555</v>
      </c>
      <c r="AA17" s="134">
        <v>0.62203074682848281</v>
      </c>
      <c r="AB17" s="134">
        <v>0.48299999999999998</v>
      </c>
      <c r="AC17" s="134" t="s">
        <v>34</v>
      </c>
      <c r="AD17" s="133">
        <v>0.32200000000000001</v>
      </c>
      <c r="AE17" s="133">
        <v>0.38200000000000001</v>
      </c>
      <c r="AF17" s="133">
        <v>0.35</v>
      </c>
    </row>
    <row r="18" spans="1:32" ht="17.25" x14ac:dyDescent="0.3">
      <c r="A18" s="132" t="s">
        <v>157</v>
      </c>
      <c r="B18" s="133">
        <v>0.23109069767441862</v>
      </c>
      <c r="C18" s="133" t="s">
        <v>34</v>
      </c>
      <c r="D18" s="133" t="s">
        <v>34</v>
      </c>
      <c r="E18" s="133" t="s">
        <v>34</v>
      </c>
      <c r="F18" s="133">
        <v>0.44600000000000001</v>
      </c>
      <c r="G18" s="133" t="s">
        <v>34</v>
      </c>
      <c r="H18" s="133" t="s">
        <v>34</v>
      </c>
      <c r="I18" s="134">
        <v>0.51800000000000002</v>
      </c>
      <c r="J18" s="22" t="s">
        <v>152</v>
      </c>
      <c r="K18" s="22" t="s">
        <v>152</v>
      </c>
      <c r="L18" s="39" t="s">
        <v>152</v>
      </c>
      <c r="M18" s="39" t="s">
        <v>152</v>
      </c>
      <c r="N18" s="39" t="s">
        <v>152</v>
      </c>
      <c r="O18" s="39" t="s">
        <v>152</v>
      </c>
      <c r="P18" s="22" t="s">
        <v>152</v>
      </c>
      <c r="Q18" s="22" t="s">
        <v>152</v>
      </c>
      <c r="R18" s="134">
        <v>0.39800000000000002</v>
      </c>
      <c r="S18" s="134">
        <v>0.33700000000000002</v>
      </c>
      <c r="T18" s="133" t="s">
        <v>34</v>
      </c>
      <c r="U18" s="133" t="s">
        <v>34</v>
      </c>
      <c r="V18" s="134">
        <v>0.316</v>
      </c>
      <c r="W18" s="134">
        <v>0.39900000000000002</v>
      </c>
      <c r="X18" s="134">
        <v>0.26900000000000002</v>
      </c>
      <c r="Y18" s="134">
        <v>0.39500000000000002</v>
      </c>
      <c r="Z18" s="134">
        <v>0.51500000000000001</v>
      </c>
      <c r="AA18" s="134">
        <v>0.17829329768670499</v>
      </c>
      <c r="AB18" s="134">
        <v>0.33900000000000002</v>
      </c>
      <c r="AC18" s="134">
        <v>0.23100000000000001</v>
      </c>
      <c r="AD18" s="133">
        <v>0.26700000000000002</v>
      </c>
      <c r="AE18" s="133">
        <v>0.33100000000000002</v>
      </c>
      <c r="AF18" s="133">
        <v>0.25600000000000001</v>
      </c>
    </row>
    <row r="19" spans="1:32" x14ac:dyDescent="0.25">
      <c r="A19" s="132" t="s">
        <v>158</v>
      </c>
      <c r="B19" s="133">
        <v>0.16698181818181818</v>
      </c>
      <c r="C19" s="133">
        <v>3.7320000000000002</v>
      </c>
      <c r="D19" s="133">
        <v>3.6480000000000001</v>
      </c>
      <c r="E19" s="133">
        <v>3.9529999999999998</v>
      </c>
      <c r="F19" s="133">
        <v>0.80500000000000005</v>
      </c>
      <c r="G19" s="133">
        <v>2.7280000000000002</v>
      </c>
      <c r="H19" s="133">
        <v>2.54</v>
      </c>
      <c r="I19" s="134">
        <v>1.7749999999999999</v>
      </c>
      <c r="J19" s="39">
        <v>2.8769999999999998</v>
      </c>
      <c r="K19" s="39">
        <v>2.2400000000000002</v>
      </c>
      <c r="L19" s="39">
        <v>2.7549999999999999</v>
      </c>
      <c r="M19" s="39">
        <v>3.149</v>
      </c>
      <c r="N19" s="39">
        <v>2.6349999999999998</v>
      </c>
      <c r="O19" s="39">
        <v>2.6760000000000002</v>
      </c>
      <c r="P19" s="39">
        <v>2.1659999999999999</v>
      </c>
      <c r="Q19" s="39">
        <v>2.7989999999999999</v>
      </c>
      <c r="R19" s="134">
        <v>2.7069999999999999</v>
      </c>
      <c r="S19" s="134">
        <v>2.6720000000000002</v>
      </c>
      <c r="T19" s="134">
        <v>2.4809999999999999</v>
      </c>
      <c r="U19" s="134">
        <v>6.7275552766216579E-2</v>
      </c>
      <c r="V19" s="134">
        <v>2.4790000000000001</v>
      </c>
      <c r="W19" s="134">
        <v>2.4060000000000001</v>
      </c>
      <c r="X19" s="134">
        <v>1.1220000000000001</v>
      </c>
      <c r="Y19" s="134">
        <v>2.2869999999999999</v>
      </c>
      <c r="Z19" s="134">
        <v>1.6815</v>
      </c>
      <c r="AA19" s="134">
        <v>0.372762994407975</v>
      </c>
      <c r="AB19" s="134">
        <v>2.2050000000000001</v>
      </c>
      <c r="AC19" s="134">
        <v>2.9039999999999999</v>
      </c>
      <c r="AD19" s="133">
        <v>2.8330000000000002</v>
      </c>
      <c r="AE19" s="133">
        <v>2.6469999999999998</v>
      </c>
      <c r="AF19" s="133">
        <v>2.2490000000000001</v>
      </c>
    </row>
    <row r="20" spans="1:32" x14ac:dyDescent="0.25">
      <c r="A20" s="127" t="s">
        <v>113</v>
      </c>
      <c r="B20" s="137"/>
      <c r="C20" s="138">
        <v>100.44000000000001</v>
      </c>
      <c r="D20" s="138">
        <v>99.495999999999995</v>
      </c>
      <c r="E20" s="138">
        <v>100.25999999999999</v>
      </c>
      <c r="F20" s="138">
        <v>99.206999999999994</v>
      </c>
      <c r="G20" s="138">
        <v>99.529999999999987</v>
      </c>
      <c r="H20" s="138">
        <v>97.333000000000013</v>
      </c>
      <c r="I20" s="139">
        <v>98.228000000000023</v>
      </c>
      <c r="J20" s="138">
        <v>98.602999999999994</v>
      </c>
      <c r="K20" s="138">
        <v>98.614999999999995</v>
      </c>
      <c r="L20" s="138">
        <v>99.164999999999992</v>
      </c>
      <c r="M20" s="138">
        <v>99.611000000000004</v>
      </c>
      <c r="N20" s="138">
        <v>98.815999999999988</v>
      </c>
      <c r="O20" s="138">
        <v>98.244000000000014</v>
      </c>
      <c r="P20" s="16">
        <v>97.073000000000008</v>
      </c>
      <c r="Q20" s="16">
        <v>98.185000000000002</v>
      </c>
      <c r="R20" s="139">
        <v>98.963999999999984</v>
      </c>
      <c r="S20" s="139">
        <v>99.443999999999988</v>
      </c>
      <c r="T20" s="139">
        <v>98.89800000000001</v>
      </c>
      <c r="U20" s="140"/>
      <c r="V20" s="139">
        <v>98.045000000000002</v>
      </c>
      <c r="W20" s="139">
        <v>98.261000000000024</v>
      </c>
      <c r="X20" s="139">
        <v>93.057000000000031</v>
      </c>
      <c r="Y20" s="139">
        <v>97.285000000000011</v>
      </c>
      <c r="Z20" s="139">
        <v>94.483750000000001</v>
      </c>
      <c r="AA20" s="139"/>
      <c r="AB20" s="139">
        <v>97.914000000000001</v>
      </c>
      <c r="AC20" s="139">
        <v>100.473</v>
      </c>
      <c r="AD20" s="138">
        <v>99.23899999999999</v>
      </c>
      <c r="AE20" s="138">
        <v>98.338000000000036</v>
      </c>
      <c r="AF20" s="138">
        <v>98.116999999999976</v>
      </c>
    </row>
    <row r="21" spans="1:32" ht="15.75" x14ac:dyDescent="0.25">
      <c r="A21" s="157" t="s">
        <v>241</v>
      </c>
      <c r="B21" s="141"/>
      <c r="C21" s="141"/>
      <c r="D21" s="141"/>
      <c r="E21" s="141"/>
      <c r="F21" s="141"/>
      <c r="G21" s="141"/>
      <c r="H21" s="141"/>
      <c r="I21" s="14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.75" x14ac:dyDescent="0.25">
      <c r="A22" s="143" t="s">
        <v>159</v>
      </c>
      <c r="B22" s="143"/>
      <c r="C22" s="22"/>
      <c r="D22" s="22"/>
      <c r="E22" s="22"/>
      <c r="F22" s="22"/>
      <c r="G22" s="22"/>
      <c r="H22" s="22"/>
      <c r="I22" s="1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7.25" x14ac:dyDescent="0.25">
      <c r="A23" s="129" t="s">
        <v>207</v>
      </c>
      <c r="B23" s="129"/>
      <c r="C23" s="22"/>
      <c r="D23" s="22"/>
      <c r="E23" s="22"/>
      <c r="F23" s="22"/>
      <c r="G23" s="22"/>
      <c r="H23" s="22"/>
      <c r="I23" s="1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</sheetData>
  <mergeCells count="19">
    <mergeCell ref="AB3:AC3"/>
    <mergeCell ref="AD3:AE3"/>
    <mergeCell ref="T4:U4"/>
    <mergeCell ref="Z4:AA4"/>
    <mergeCell ref="A6:B6"/>
    <mergeCell ref="E3:F3"/>
    <mergeCell ref="H3:I3"/>
    <mergeCell ref="R3:S3"/>
    <mergeCell ref="T3:U3"/>
    <mergeCell ref="W3:X3"/>
    <mergeCell ref="Y3:AA3"/>
    <mergeCell ref="A1:AF1"/>
    <mergeCell ref="C2:I2"/>
    <mergeCell ref="J2:K2"/>
    <mergeCell ref="L2:O2"/>
    <mergeCell ref="P2:Q2"/>
    <mergeCell ref="R2:S2"/>
    <mergeCell ref="T2:AA2"/>
    <mergeCell ref="AB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opLeftCell="A22" zoomScaleNormal="100" workbookViewId="0">
      <selection activeCell="I40" sqref="I40"/>
    </sheetView>
  </sheetViews>
  <sheetFormatPr defaultRowHeight="15" x14ac:dyDescent="0.25"/>
  <sheetData>
    <row r="1" spans="1:47" ht="15.75" x14ac:dyDescent="0.25">
      <c r="A1" s="279" t="s">
        <v>240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</row>
    <row r="2" spans="1:47" ht="15.75" x14ac:dyDescent="0.25">
      <c r="A2" s="144" t="s">
        <v>53</v>
      </c>
      <c r="B2" s="144"/>
      <c r="C2" s="280" t="s">
        <v>37</v>
      </c>
      <c r="D2" s="280"/>
      <c r="E2" s="280"/>
      <c r="F2" s="280"/>
      <c r="G2" s="280"/>
      <c r="H2" s="280"/>
      <c r="I2" s="280"/>
      <c r="J2" s="281"/>
      <c r="K2" s="282" t="s">
        <v>128</v>
      </c>
      <c r="L2" s="280"/>
      <c r="M2" s="280"/>
      <c r="N2" s="281"/>
      <c r="O2" s="282" t="s">
        <v>203</v>
      </c>
      <c r="P2" s="280"/>
      <c r="Q2" s="280"/>
      <c r="R2" s="280"/>
      <c r="S2" s="281"/>
      <c r="T2" s="282" t="s">
        <v>206</v>
      </c>
      <c r="U2" s="280"/>
      <c r="V2" s="280"/>
      <c r="W2" s="280"/>
      <c r="X2" s="280"/>
      <c r="Y2" s="281"/>
      <c r="Z2" s="283" t="s">
        <v>55</v>
      </c>
      <c r="AA2" s="284"/>
      <c r="AB2" s="284"/>
      <c r="AC2" s="284"/>
      <c r="AD2" s="285"/>
      <c r="AE2" s="282" t="s">
        <v>56</v>
      </c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1"/>
    </row>
    <row r="3" spans="1:47" ht="18.75" x14ac:dyDescent="0.25">
      <c r="A3" s="145" t="s">
        <v>58</v>
      </c>
      <c r="B3" s="145"/>
      <c r="C3" s="280" t="s">
        <v>160</v>
      </c>
      <c r="D3" s="280"/>
      <c r="E3" s="280"/>
      <c r="F3" s="280"/>
      <c r="G3" s="280"/>
      <c r="H3" s="280"/>
      <c r="I3" s="286" t="s">
        <v>161</v>
      </c>
      <c r="J3" s="287"/>
      <c r="K3" s="144" t="s">
        <v>160</v>
      </c>
      <c r="L3" s="144" t="s">
        <v>161</v>
      </c>
      <c r="M3" s="144" t="s">
        <v>162</v>
      </c>
      <c r="N3" s="146" t="s">
        <v>163</v>
      </c>
      <c r="O3" s="144" t="s">
        <v>164</v>
      </c>
      <c r="P3" s="144"/>
      <c r="Q3" s="144" t="s">
        <v>165</v>
      </c>
      <c r="R3" s="144" t="s">
        <v>162</v>
      </c>
      <c r="S3" s="146" t="s">
        <v>163</v>
      </c>
      <c r="T3" s="282" t="s">
        <v>166</v>
      </c>
      <c r="U3" s="280"/>
      <c r="V3" s="280"/>
      <c r="W3" s="280"/>
      <c r="X3" s="280"/>
      <c r="Y3" s="146" t="s">
        <v>167</v>
      </c>
      <c r="Z3" s="283" t="s">
        <v>168</v>
      </c>
      <c r="AA3" s="284"/>
      <c r="AB3" s="284"/>
      <c r="AC3" s="284"/>
      <c r="AD3" s="285"/>
      <c r="AE3" s="288" t="s">
        <v>160</v>
      </c>
      <c r="AF3" s="286"/>
      <c r="AG3" s="286"/>
      <c r="AH3" s="286"/>
      <c r="AI3" s="286"/>
      <c r="AJ3" s="286"/>
      <c r="AK3" s="280" t="s">
        <v>161</v>
      </c>
      <c r="AL3" s="280"/>
      <c r="AM3" s="280"/>
      <c r="AN3" s="280"/>
      <c r="AO3" s="280"/>
      <c r="AP3" s="280"/>
      <c r="AQ3" s="280" t="s">
        <v>169</v>
      </c>
      <c r="AR3" s="280"/>
      <c r="AS3" s="280"/>
      <c r="AT3" s="280"/>
      <c r="AU3" s="281"/>
    </row>
    <row r="4" spans="1:47" ht="15.75" x14ac:dyDescent="0.25">
      <c r="A4" s="145" t="s">
        <v>33</v>
      </c>
      <c r="B4" s="145"/>
      <c r="C4" s="145"/>
      <c r="D4" s="145"/>
      <c r="E4" s="145"/>
      <c r="F4" s="145"/>
      <c r="G4" s="147"/>
      <c r="H4" s="147"/>
      <c r="I4" s="147"/>
      <c r="J4" s="148"/>
      <c r="K4" s="144"/>
      <c r="L4" s="144"/>
      <c r="M4" s="144"/>
      <c r="N4" s="146"/>
      <c r="O4" s="144"/>
      <c r="P4" s="144"/>
      <c r="Q4" s="144"/>
      <c r="R4" s="144"/>
      <c r="S4" s="146"/>
      <c r="T4" s="144"/>
      <c r="U4" s="144"/>
      <c r="V4" s="144"/>
      <c r="W4" s="144"/>
      <c r="X4" s="144"/>
      <c r="Y4" s="146"/>
      <c r="Z4" s="144"/>
      <c r="AA4" s="144"/>
      <c r="AB4" s="144"/>
      <c r="AC4" s="149"/>
      <c r="AD4" s="150"/>
      <c r="AE4" s="149"/>
      <c r="AF4" s="149"/>
      <c r="AG4" s="149"/>
      <c r="AH4" s="149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7" ht="15.75" x14ac:dyDescent="0.25">
      <c r="A5" s="145" t="s">
        <v>77</v>
      </c>
      <c r="B5" s="145" t="s">
        <v>78</v>
      </c>
      <c r="C5" s="145" t="s">
        <v>79</v>
      </c>
      <c r="D5" s="145" t="s">
        <v>80</v>
      </c>
      <c r="E5" s="145" t="s">
        <v>86</v>
      </c>
      <c r="F5" s="145" t="s">
        <v>101</v>
      </c>
      <c r="G5" s="144" t="s">
        <v>4</v>
      </c>
      <c r="H5" s="144" t="s">
        <v>5</v>
      </c>
      <c r="I5" s="145" t="s">
        <v>81</v>
      </c>
      <c r="J5" s="151" t="s">
        <v>87</v>
      </c>
      <c r="K5" s="144" t="s">
        <v>79</v>
      </c>
      <c r="L5" s="144" t="s">
        <v>81</v>
      </c>
      <c r="M5" s="144" t="s">
        <v>82</v>
      </c>
      <c r="N5" s="146" t="s">
        <v>84</v>
      </c>
      <c r="O5" s="144" t="s">
        <v>79</v>
      </c>
      <c r="P5" s="144" t="s">
        <v>80</v>
      </c>
      <c r="Q5" s="144" t="s">
        <v>81</v>
      </c>
      <c r="R5" s="144" t="s">
        <v>82</v>
      </c>
      <c r="S5" s="146" t="s">
        <v>84</v>
      </c>
      <c r="T5" s="144" t="s">
        <v>79</v>
      </c>
      <c r="U5" s="144" t="s">
        <v>80</v>
      </c>
      <c r="V5" s="144" t="s">
        <v>86</v>
      </c>
      <c r="W5" s="144" t="s">
        <v>10</v>
      </c>
      <c r="X5" s="144" t="s">
        <v>5</v>
      </c>
      <c r="Y5" s="146" t="s">
        <v>81</v>
      </c>
      <c r="Z5" s="144" t="s">
        <v>79</v>
      </c>
      <c r="AA5" s="144" t="s">
        <v>80</v>
      </c>
      <c r="AB5" s="144" t="s">
        <v>86</v>
      </c>
      <c r="AC5" s="145" t="s">
        <v>10</v>
      </c>
      <c r="AD5" s="151" t="s">
        <v>5</v>
      </c>
      <c r="AE5" s="145" t="s">
        <v>79</v>
      </c>
      <c r="AF5" s="145" t="s">
        <v>80</v>
      </c>
      <c r="AG5" s="145" t="s">
        <v>86</v>
      </c>
      <c r="AH5" s="145" t="s">
        <v>101</v>
      </c>
      <c r="AI5" s="145" t="s">
        <v>4</v>
      </c>
      <c r="AJ5" s="145" t="s">
        <v>5</v>
      </c>
      <c r="AK5" s="145"/>
      <c r="AL5" s="145"/>
      <c r="AM5" s="145"/>
      <c r="AN5" s="145"/>
      <c r="AO5" s="145" t="s">
        <v>4</v>
      </c>
      <c r="AP5" s="144" t="s">
        <v>5</v>
      </c>
      <c r="AQ5" s="144"/>
      <c r="AR5" s="144"/>
      <c r="AS5" s="144"/>
      <c r="AT5" s="144" t="s">
        <v>10</v>
      </c>
      <c r="AU5" s="146" t="s">
        <v>5</v>
      </c>
    </row>
    <row r="6" spans="1:47" ht="15.75" x14ac:dyDescent="0.25">
      <c r="A6" s="277" t="s">
        <v>36</v>
      </c>
      <c r="B6" s="278"/>
      <c r="C6" s="152"/>
      <c r="D6" s="152"/>
      <c r="E6" s="152"/>
      <c r="F6" s="152"/>
      <c r="G6" s="153"/>
      <c r="H6" s="153"/>
      <c r="I6" s="143"/>
      <c r="J6" s="154"/>
      <c r="K6" s="34"/>
      <c r="L6" s="34"/>
      <c r="M6" s="34"/>
      <c r="N6" s="155"/>
      <c r="O6" s="34"/>
      <c r="P6" s="34"/>
      <c r="Q6" s="34"/>
      <c r="R6" s="34"/>
      <c r="S6" s="155"/>
      <c r="T6" s="34"/>
      <c r="U6" s="34"/>
      <c r="V6" s="34"/>
      <c r="W6" s="34"/>
      <c r="X6" s="34"/>
      <c r="Y6" s="155"/>
      <c r="Z6" s="34"/>
      <c r="AA6" s="34"/>
      <c r="AB6" s="34"/>
      <c r="AC6" s="143"/>
      <c r="AD6" s="154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53"/>
      <c r="AQ6" s="153"/>
      <c r="AR6" s="153"/>
      <c r="AS6" s="153"/>
      <c r="AT6" s="153"/>
      <c r="AU6" s="156"/>
    </row>
    <row r="7" spans="1:47" ht="17.25" x14ac:dyDescent="0.3">
      <c r="A7" s="157" t="s">
        <v>107</v>
      </c>
      <c r="B7" s="158">
        <v>8.6355000000000001E-2</v>
      </c>
      <c r="C7" s="159">
        <v>47.767000000000003</v>
      </c>
      <c r="D7" s="159">
        <v>48.52</v>
      </c>
      <c r="E7" s="159">
        <v>48.35</v>
      </c>
      <c r="F7" s="159">
        <v>47.146000000000001</v>
      </c>
      <c r="G7" s="160">
        <v>47.945750000000004</v>
      </c>
      <c r="H7" s="160">
        <v>0.53961392448675805</v>
      </c>
      <c r="I7" s="161">
        <v>48.231999999999999</v>
      </c>
      <c r="J7" s="162">
        <v>48.188000000000002</v>
      </c>
      <c r="K7" s="158">
        <v>48.527000000000001</v>
      </c>
      <c r="L7" s="158">
        <v>48.593000000000004</v>
      </c>
      <c r="M7" s="158">
        <v>48.784999999999997</v>
      </c>
      <c r="N7" s="163">
        <v>49.11</v>
      </c>
      <c r="O7" s="158">
        <v>49.045999999999999</v>
      </c>
      <c r="P7" s="158">
        <v>49.103000000000002</v>
      </c>
      <c r="Q7" s="158">
        <v>48.488</v>
      </c>
      <c r="R7" s="158">
        <v>48.456000000000003</v>
      </c>
      <c r="S7" s="163">
        <v>49.682000000000002</v>
      </c>
      <c r="T7" s="158">
        <v>47.51</v>
      </c>
      <c r="U7" s="158">
        <v>46.539000000000001</v>
      </c>
      <c r="V7" s="158">
        <v>45.871000000000002</v>
      </c>
      <c r="W7" s="158">
        <v>46.640000000000008</v>
      </c>
      <c r="X7" s="158">
        <v>0.6729195097979136</v>
      </c>
      <c r="Y7" s="163">
        <v>46.905000000000001</v>
      </c>
      <c r="Z7" s="158">
        <v>49.795999999999999</v>
      </c>
      <c r="AA7" s="158">
        <v>50.6</v>
      </c>
      <c r="AB7" s="158">
        <v>50.814999999999998</v>
      </c>
      <c r="AC7" s="161">
        <v>50.403666666666673</v>
      </c>
      <c r="AD7" s="162">
        <v>0.43855849730173435</v>
      </c>
      <c r="AE7" s="161">
        <v>50.247</v>
      </c>
      <c r="AF7" s="161">
        <v>50.216999999999999</v>
      </c>
      <c r="AG7" s="161">
        <v>50.420999999999999</v>
      </c>
      <c r="AH7" s="161">
        <v>50.698999999999998</v>
      </c>
      <c r="AI7" s="161">
        <v>50.396000000000001</v>
      </c>
      <c r="AJ7" s="161">
        <v>0.19149151417229909</v>
      </c>
      <c r="AK7" s="164">
        <v>49.454999999999998</v>
      </c>
      <c r="AL7" s="164">
        <v>49.314999999999998</v>
      </c>
      <c r="AM7" s="164">
        <v>49.238</v>
      </c>
      <c r="AN7" s="164">
        <v>49.128999999999998</v>
      </c>
      <c r="AO7" s="39">
        <v>49.284249999999993</v>
      </c>
      <c r="AP7" s="39">
        <v>0.11868313907206871</v>
      </c>
      <c r="AQ7" s="159">
        <v>48.981999999999999</v>
      </c>
      <c r="AR7" s="159">
        <v>49.237000000000002</v>
      </c>
      <c r="AS7" s="159">
        <v>48.965000000000003</v>
      </c>
      <c r="AT7" s="161">
        <v>49.06133333333333</v>
      </c>
      <c r="AU7" s="162">
        <v>0.12440882426723433</v>
      </c>
    </row>
    <row r="8" spans="1:47" ht="17.25" x14ac:dyDescent="0.3">
      <c r="A8" s="157" t="s">
        <v>109</v>
      </c>
      <c r="B8" s="158">
        <v>7.8164285714285714E-2</v>
      </c>
      <c r="C8" s="159">
        <v>0.48899999999999999</v>
      </c>
      <c r="D8" s="159">
        <v>0.39300000000000002</v>
      </c>
      <c r="E8" s="159">
        <v>0.45200000000000001</v>
      </c>
      <c r="F8" s="159">
        <v>0.57299999999999995</v>
      </c>
      <c r="G8" s="160">
        <v>0.47675000000000001</v>
      </c>
      <c r="H8" s="160">
        <v>6.5270111843017065E-2</v>
      </c>
      <c r="I8" s="161">
        <v>0.67300000000000004</v>
      </c>
      <c r="J8" s="162">
        <v>0.65600000000000003</v>
      </c>
      <c r="K8" s="158">
        <v>0.60699999999999998</v>
      </c>
      <c r="L8" s="158">
        <v>0.46700000000000003</v>
      </c>
      <c r="M8" s="158">
        <v>0.498</v>
      </c>
      <c r="N8" s="163">
        <v>0.754</v>
      </c>
      <c r="O8" s="158">
        <v>0.378</v>
      </c>
      <c r="P8" s="158">
        <v>0.36099999999999999</v>
      </c>
      <c r="Q8" s="158">
        <v>0.30299999999999999</v>
      </c>
      <c r="R8" s="158">
        <v>0.46600000000000003</v>
      </c>
      <c r="S8" s="163">
        <v>0.66500000000000004</v>
      </c>
      <c r="T8" s="161" t="s">
        <v>34</v>
      </c>
      <c r="U8" s="161" t="s">
        <v>34</v>
      </c>
      <c r="V8" s="161" t="s">
        <v>34</v>
      </c>
      <c r="W8" s="161" t="s">
        <v>34</v>
      </c>
      <c r="X8" s="161" t="s">
        <v>34</v>
      </c>
      <c r="Y8" s="162" t="s">
        <v>34</v>
      </c>
      <c r="Z8" s="162" t="s">
        <v>34</v>
      </c>
      <c r="AA8" s="162" t="s">
        <v>34</v>
      </c>
      <c r="AB8" s="162" t="s">
        <v>34</v>
      </c>
      <c r="AC8" s="161" t="s">
        <v>34</v>
      </c>
      <c r="AD8" s="162" t="s">
        <v>34</v>
      </c>
      <c r="AE8" s="161" t="s">
        <v>34</v>
      </c>
      <c r="AF8" s="161" t="s">
        <v>34</v>
      </c>
      <c r="AG8" s="161" t="s">
        <v>34</v>
      </c>
      <c r="AH8" s="161" t="s">
        <v>34</v>
      </c>
      <c r="AI8" s="161" t="s">
        <v>34</v>
      </c>
      <c r="AJ8" s="161" t="s">
        <v>34</v>
      </c>
      <c r="AK8" s="161" t="s">
        <v>34</v>
      </c>
      <c r="AL8" s="161" t="s">
        <v>34</v>
      </c>
      <c r="AM8" s="161" t="s">
        <v>34</v>
      </c>
      <c r="AN8" s="161" t="s">
        <v>34</v>
      </c>
      <c r="AO8" s="161" t="s">
        <v>34</v>
      </c>
      <c r="AP8" s="161" t="s">
        <v>34</v>
      </c>
      <c r="AQ8" s="161" t="s">
        <v>34</v>
      </c>
      <c r="AR8" s="161" t="s">
        <v>34</v>
      </c>
      <c r="AS8" s="161" t="s">
        <v>34</v>
      </c>
      <c r="AT8" s="161" t="s">
        <v>34</v>
      </c>
      <c r="AU8" s="162" t="s">
        <v>34</v>
      </c>
    </row>
    <row r="9" spans="1:47" ht="15.75" x14ac:dyDescent="0.25">
      <c r="A9" s="157" t="s">
        <v>14</v>
      </c>
      <c r="B9" s="158">
        <v>0.12589500000000001</v>
      </c>
      <c r="C9" s="159">
        <v>43.225000000000001</v>
      </c>
      <c r="D9" s="159">
        <v>43.238999999999997</v>
      </c>
      <c r="E9" s="159">
        <v>43.476999999999997</v>
      </c>
      <c r="F9" s="159">
        <v>44.744</v>
      </c>
      <c r="G9" s="160">
        <v>43.671250000000001</v>
      </c>
      <c r="H9" s="160">
        <v>0.62739635598240484</v>
      </c>
      <c r="I9" s="161">
        <v>44.218000000000004</v>
      </c>
      <c r="J9" s="162">
        <v>44.029000000000003</v>
      </c>
      <c r="K9" s="158">
        <v>42.046999999999997</v>
      </c>
      <c r="L9" s="158">
        <v>42.643999999999998</v>
      </c>
      <c r="M9" s="158">
        <v>41.223999999999997</v>
      </c>
      <c r="N9" s="163">
        <v>40.029000000000003</v>
      </c>
      <c r="O9" s="158">
        <v>41.975999999999999</v>
      </c>
      <c r="P9" s="158">
        <v>42.965000000000003</v>
      </c>
      <c r="Q9" s="158">
        <v>43.136000000000003</v>
      </c>
      <c r="R9" s="158">
        <v>43.637999999999998</v>
      </c>
      <c r="S9" s="163">
        <v>39.841000000000001</v>
      </c>
      <c r="T9" s="158">
        <v>46.841000000000001</v>
      </c>
      <c r="U9" s="158">
        <v>46.441000000000003</v>
      </c>
      <c r="V9" s="158">
        <v>47.914999999999999</v>
      </c>
      <c r="W9" s="158">
        <v>47.065666666666665</v>
      </c>
      <c r="X9" s="158">
        <v>0.62237466386592288</v>
      </c>
      <c r="Y9" s="163">
        <v>46.41</v>
      </c>
      <c r="Z9" s="158">
        <v>37.912999999999997</v>
      </c>
      <c r="AA9" s="158">
        <v>37.712000000000003</v>
      </c>
      <c r="AB9" s="158">
        <v>36.363999999999997</v>
      </c>
      <c r="AC9" s="161">
        <v>37.329666666666668</v>
      </c>
      <c r="AD9" s="162">
        <v>0.6877423613211251</v>
      </c>
      <c r="AE9" s="161">
        <v>39.475000000000001</v>
      </c>
      <c r="AF9" s="161">
        <v>39.301000000000002</v>
      </c>
      <c r="AG9" s="161">
        <v>39.042000000000002</v>
      </c>
      <c r="AH9" s="161">
        <v>39.984000000000002</v>
      </c>
      <c r="AI9" s="161">
        <v>39.450500000000005</v>
      </c>
      <c r="AJ9" s="161">
        <v>0.34439984030193743</v>
      </c>
      <c r="AK9" s="164">
        <v>44.28</v>
      </c>
      <c r="AL9" s="164">
        <v>44.835000000000001</v>
      </c>
      <c r="AM9" s="164">
        <v>44.695999999999998</v>
      </c>
      <c r="AN9" s="164">
        <v>44.046999999999997</v>
      </c>
      <c r="AO9" s="39">
        <v>44.464500000000001</v>
      </c>
      <c r="AP9" s="39">
        <v>0.31591494108383106</v>
      </c>
      <c r="AQ9" s="159">
        <v>45.548999999999999</v>
      </c>
      <c r="AR9" s="159">
        <v>45.654000000000003</v>
      </c>
      <c r="AS9" s="159">
        <v>46.158000000000001</v>
      </c>
      <c r="AT9" s="161">
        <v>45.786999999999999</v>
      </c>
      <c r="AU9" s="162">
        <v>0.26581572564466549</v>
      </c>
    </row>
    <row r="10" spans="1:47" ht="15.75" x14ac:dyDescent="0.25">
      <c r="A10" s="157" t="s">
        <v>15</v>
      </c>
      <c r="B10" s="158">
        <v>8.9520000000000002E-2</v>
      </c>
      <c r="C10" s="159">
        <v>0.96</v>
      </c>
      <c r="D10" s="159">
        <v>0.94399999999999995</v>
      </c>
      <c r="E10" s="159">
        <v>1.0449999999999999</v>
      </c>
      <c r="F10" s="159">
        <v>1.0960000000000001</v>
      </c>
      <c r="G10" s="160">
        <v>1.01125</v>
      </c>
      <c r="H10" s="160">
        <v>6.219073484048894E-2</v>
      </c>
      <c r="I10" s="161">
        <v>1.0680000000000001</v>
      </c>
      <c r="J10" s="162">
        <v>1.1519999999999999</v>
      </c>
      <c r="K10" s="158">
        <v>0.80200000000000005</v>
      </c>
      <c r="L10" s="158">
        <v>0.77500000000000002</v>
      </c>
      <c r="M10" s="158">
        <v>0.85199999999999998</v>
      </c>
      <c r="N10" s="163">
        <v>0.65900000000000003</v>
      </c>
      <c r="O10" s="158">
        <v>0.68500000000000005</v>
      </c>
      <c r="P10" s="158">
        <v>0.84499999999999997</v>
      </c>
      <c r="Q10" s="158">
        <v>0.73599999999999999</v>
      </c>
      <c r="R10" s="158">
        <v>0.63500000000000001</v>
      </c>
      <c r="S10" s="163">
        <v>0.623</v>
      </c>
      <c r="T10" s="158">
        <v>0.87</v>
      </c>
      <c r="U10" s="158">
        <v>0.82699999999999996</v>
      </c>
      <c r="V10" s="158">
        <v>0.80400000000000005</v>
      </c>
      <c r="W10" s="158">
        <v>0.83366666666666678</v>
      </c>
      <c r="X10" s="158">
        <v>2.7353650985238172E-2</v>
      </c>
      <c r="Y10" s="163">
        <v>0.90600000000000003</v>
      </c>
      <c r="Z10" s="158">
        <v>1.1519999999999999</v>
      </c>
      <c r="AA10" s="158">
        <v>1.155</v>
      </c>
      <c r="AB10" s="158">
        <v>1.2470000000000001</v>
      </c>
      <c r="AC10" s="161">
        <v>1.1846666666666668</v>
      </c>
      <c r="AD10" s="162">
        <v>4.4093335349259168E-2</v>
      </c>
      <c r="AE10" s="161">
        <v>0.80400000000000005</v>
      </c>
      <c r="AF10" s="161">
        <v>0.76500000000000001</v>
      </c>
      <c r="AG10" s="161">
        <v>0.76200000000000001</v>
      </c>
      <c r="AH10" s="161">
        <v>0.81699999999999995</v>
      </c>
      <c r="AI10" s="161">
        <v>0.78699999999999992</v>
      </c>
      <c r="AJ10" s="161">
        <v>2.3968729628413756E-2</v>
      </c>
      <c r="AK10" s="164">
        <v>1.143</v>
      </c>
      <c r="AL10" s="164">
        <v>1.1000000000000001</v>
      </c>
      <c r="AM10" s="164">
        <v>1.1890000000000001</v>
      </c>
      <c r="AN10" s="164">
        <v>1.0960000000000001</v>
      </c>
      <c r="AO10" s="39">
        <v>1.1320000000000001</v>
      </c>
      <c r="AP10" s="39">
        <v>3.7716044331292206E-2</v>
      </c>
      <c r="AQ10" s="159">
        <v>1.1950000000000001</v>
      </c>
      <c r="AR10" s="159">
        <v>1.2230000000000001</v>
      </c>
      <c r="AS10" s="159">
        <v>1.415</v>
      </c>
      <c r="AT10" s="160">
        <v>1.2776666666666667</v>
      </c>
      <c r="AU10" s="163">
        <v>9.7779797958928535E-2</v>
      </c>
    </row>
    <row r="11" spans="1:47" ht="15.75" x14ac:dyDescent="0.25">
      <c r="A11" s="157" t="s">
        <v>16</v>
      </c>
      <c r="B11" s="158">
        <v>2.938E-2</v>
      </c>
      <c r="C11" s="159">
        <v>3.8610000000000002</v>
      </c>
      <c r="D11" s="159">
        <v>3.7450000000000001</v>
      </c>
      <c r="E11" s="159">
        <v>3.827</v>
      </c>
      <c r="F11" s="159">
        <v>3.399</v>
      </c>
      <c r="G11" s="160">
        <v>3.7080000000000002</v>
      </c>
      <c r="H11" s="160">
        <v>0.18331666590902207</v>
      </c>
      <c r="I11" s="161">
        <v>3.1469999999999998</v>
      </c>
      <c r="J11" s="162">
        <v>3.2320000000000002</v>
      </c>
      <c r="K11" s="158">
        <v>5.3630000000000004</v>
      </c>
      <c r="L11" s="158">
        <v>5.05</v>
      </c>
      <c r="M11" s="158">
        <v>5.3</v>
      </c>
      <c r="N11" s="163">
        <v>6.62</v>
      </c>
      <c r="O11" s="158">
        <v>4.9560000000000004</v>
      </c>
      <c r="P11" s="158">
        <v>4.6520000000000001</v>
      </c>
      <c r="Q11" s="158">
        <v>4.51</v>
      </c>
      <c r="R11" s="158">
        <v>4.1189999999999998</v>
      </c>
      <c r="S11" s="163">
        <v>6.5549999999999997</v>
      </c>
      <c r="T11" s="158">
        <v>1.88</v>
      </c>
      <c r="U11" s="158">
        <v>1.972</v>
      </c>
      <c r="V11" s="158">
        <v>1.5509999999999999</v>
      </c>
      <c r="W11" s="158">
        <v>1.8009999999999999</v>
      </c>
      <c r="X11" s="158">
        <v>0.18072262356071159</v>
      </c>
      <c r="Y11" s="163">
        <v>2.1059999999999999</v>
      </c>
      <c r="Z11" s="158">
        <v>7.8250000000000002</v>
      </c>
      <c r="AA11" s="158">
        <v>7.665</v>
      </c>
      <c r="AB11" s="158">
        <v>8.7910000000000004</v>
      </c>
      <c r="AC11" s="161">
        <v>8.0936666666666657</v>
      </c>
      <c r="AD11" s="162">
        <v>0.49739677879491306</v>
      </c>
      <c r="AE11" s="161">
        <v>6.9690000000000003</v>
      </c>
      <c r="AF11" s="161">
        <v>7.0519999999999996</v>
      </c>
      <c r="AG11" s="161">
        <v>6.9809999999999999</v>
      </c>
      <c r="AH11" s="161">
        <v>7.0330000000000004</v>
      </c>
      <c r="AI11" s="161">
        <v>7.0087500000000009</v>
      </c>
      <c r="AJ11" s="161">
        <v>3.4672575618202806E-2</v>
      </c>
      <c r="AK11" s="164">
        <v>3.117</v>
      </c>
      <c r="AL11" s="164">
        <v>2.4860000000000002</v>
      </c>
      <c r="AM11" s="164">
        <v>2.456</v>
      </c>
      <c r="AN11" s="164">
        <v>3.63</v>
      </c>
      <c r="AO11" s="39">
        <v>2.92225</v>
      </c>
      <c r="AP11" s="39">
        <v>0.48645162914723517</v>
      </c>
      <c r="AQ11" s="159">
        <v>1.839</v>
      </c>
      <c r="AR11" s="159">
        <v>2.0430000000000001</v>
      </c>
      <c r="AS11" s="159">
        <v>1.2330000000000001</v>
      </c>
      <c r="AT11" s="160">
        <v>1.7050000000000001</v>
      </c>
      <c r="AU11" s="163">
        <v>0.34398837189649328</v>
      </c>
    </row>
    <row r="12" spans="1:47" ht="15.75" x14ac:dyDescent="0.25">
      <c r="A12" s="144" t="s">
        <v>113</v>
      </c>
      <c r="B12" s="144"/>
      <c r="C12" s="165">
        <v>96.301999999999992</v>
      </c>
      <c r="D12" s="165">
        <v>96.841000000000008</v>
      </c>
      <c r="E12" s="165">
        <v>97.150999999999996</v>
      </c>
      <c r="F12" s="165">
        <v>96.957999999999998</v>
      </c>
      <c r="G12" s="165">
        <v>96.813000000000002</v>
      </c>
      <c r="H12" s="165"/>
      <c r="I12" s="166">
        <v>97.338000000000008</v>
      </c>
      <c r="J12" s="167">
        <v>97.257000000000005</v>
      </c>
      <c r="K12" s="165">
        <v>97.346000000000004</v>
      </c>
      <c r="L12" s="165">
        <v>97.529000000000011</v>
      </c>
      <c r="M12" s="165">
        <v>96.658999999999992</v>
      </c>
      <c r="N12" s="168">
        <v>97.172000000000011</v>
      </c>
      <c r="O12" s="165">
        <v>97.041000000000011</v>
      </c>
      <c r="P12" s="165">
        <v>97.926000000000002</v>
      </c>
      <c r="Q12" s="165">
        <v>97.173000000000002</v>
      </c>
      <c r="R12" s="165">
        <v>97.314000000000007</v>
      </c>
      <c r="S12" s="168">
        <v>97.366000000000014</v>
      </c>
      <c r="T12" s="165">
        <v>97.100999999999999</v>
      </c>
      <c r="U12" s="165">
        <v>95.778999999999996</v>
      </c>
      <c r="V12" s="165">
        <v>96.141000000000005</v>
      </c>
      <c r="W12" s="165">
        <v>96.340333333333348</v>
      </c>
      <c r="X12" s="165"/>
      <c r="Y12" s="168">
        <v>96.326999999999998</v>
      </c>
      <c r="Z12" s="165">
        <v>96.72</v>
      </c>
      <c r="AA12" s="165">
        <v>97.132000000000019</v>
      </c>
      <c r="AB12" s="165">
        <v>97.289999999999992</v>
      </c>
      <c r="AC12" s="166">
        <v>97.011666666666684</v>
      </c>
      <c r="AD12" s="167"/>
      <c r="AE12" s="166">
        <v>97.495000000000005</v>
      </c>
      <c r="AF12" s="166">
        <v>97.435000000000002</v>
      </c>
      <c r="AG12" s="166">
        <v>97.23599999999999</v>
      </c>
      <c r="AH12" s="166">
        <v>98.637</v>
      </c>
      <c r="AI12" s="166">
        <v>97.642250000000018</v>
      </c>
      <c r="AJ12" s="166"/>
      <c r="AK12" s="169">
        <v>97.995000000000005</v>
      </c>
      <c r="AL12" s="169">
        <v>97.736000000000004</v>
      </c>
      <c r="AM12" s="169">
        <v>97.578999999999994</v>
      </c>
      <c r="AN12" s="169">
        <v>97.901999999999987</v>
      </c>
      <c r="AO12" s="16">
        <v>97.803000000000011</v>
      </c>
      <c r="AP12" s="16"/>
      <c r="AQ12" s="166">
        <v>97.564999999999998</v>
      </c>
      <c r="AR12" s="166">
        <v>98.157000000000011</v>
      </c>
      <c r="AS12" s="166">
        <v>97.771000000000015</v>
      </c>
      <c r="AT12" s="165">
        <v>97.830999999999989</v>
      </c>
      <c r="AU12" s="168"/>
    </row>
    <row r="13" spans="1:47" ht="15.75" x14ac:dyDescent="0.25">
      <c r="A13" s="34"/>
      <c r="B13" s="34"/>
      <c r="C13" s="170"/>
      <c r="D13" s="170"/>
      <c r="E13" s="170"/>
      <c r="F13" s="170"/>
      <c r="G13" s="170"/>
      <c r="H13" s="170"/>
      <c r="I13" s="171"/>
      <c r="J13" s="172"/>
      <c r="K13" s="34"/>
      <c r="L13" s="34"/>
      <c r="M13" s="34"/>
      <c r="N13" s="155"/>
      <c r="O13" s="34"/>
      <c r="P13" s="34"/>
      <c r="Q13" s="34"/>
      <c r="R13" s="34"/>
      <c r="S13" s="155"/>
      <c r="T13" s="34"/>
      <c r="U13" s="34"/>
      <c r="V13" s="34"/>
      <c r="W13" s="34"/>
      <c r="X13" s="34"/>
      <c r="Y13" s="155"/>
      <c r="Z13" s="34"/>
      <c r="AA13" s="34"/>
      <c r="AB13" s="34"/>
      <c r="AC13" s="171"/>
      <c r="AD13" s="172"/>
      <c r="AE13" s="171"/>
      <c r="AF13" s="171"/>
      <c r="AG13" s="171"/>
      <c r="AH13" s="171"/>
      <c r="AI13" s="171"/>
      <c r="AJ13" s="171"/>
      <c r="AK13" s="164"/>
      <c r="AL13" s="164"/>
      <c r="AM13" s="164"/>
      <c r="AN13" s="164"/>
      <c r="AO13" s="34"/>
      <c r="AP13" s="34"/>
      <c r="AQ13" s="159"/>
      <c r="AR13" s="159"/>
      <c r="AS13" s="159"/>
      <c r="AT13" s="170"/>
      <c r="AU13" s="155"/>
    </row>
    <row r="14" spans="1:47" ht="15.75" x14ac:dyDescent="0.25">
      <c r="A14" s="157" t="s">
        <v>170</v>
      </c>
      <c r="B14" s="157"/>
      <c r="C14" s="153"/>
      <c r="D14" s="153"/>
      <c r="E14" s="153"/>
      <c r="F14" s="153"/>
      <c r="G14" s="170"/>
      <c r="H14" s="170"/>
      <c r="I14" s="173"/>
      <c r="J14" s="172"/>
      <c r="K14" s="34"/>
      <c r="L14" s="34"/>
      <c r="M14" s="34"/>
      <c r="N14" s="155"/>
      <c r="O14" s="34"/>
      <c r="P14" s="34"/>
      <c r="Q14" s="34"/>
      <c r="R14" s="34"/>
      <c r="S14" s="155"/>
      <c r="T14" s="34"/>
      <c r="U14" s="34"/>
      <c r="V14" s="34"/>
      <c r="W14" s="34"/>
      <c r="X14" s="34"/>
      <c r="Y14" s="155"/>
      <c r="Z14" s="34"/>
      <c r="AA14" s="34"/>
      <c r="AB14" s="34"/>
      <c r="AC14" s="171"/>
      <c r="AD14" s="172"/>
      <c r="AE14" s="171"/>
      <c r="AF14" s="171"/>
      <c r="AG14" s="171"/>
      <c r="AH14" s="171"/>
      <c r="AI14" s="171"/>
      <c r="AJ14" s="171"/>
      <c r="AK14" s="174"/>
      <c r="AL14" s="174"/>
      <c r="AM14" s="174"/>
      <c r="AN14" s="174"/>
      <c r="AO14" s="37"/>
      <c r="AP14" s="37"/>
      <c r="AQ14" s="161"/>
      <c r="AR14" s="161"/>
      <c r="AS14" s="161"/>
      <c r="AT14" s="170"/>
      <c r="AU14" s="155"/>
    </row>
    <row r="15" spans="1:47" ht="17.25" x14ac:dyDescent="0.3">
      <c r="A15" s="175" t="s">
        <v>171</v>
      </c>
      <c r="B15" s="175"/>
      <c r="C15" s="158">
        <v>9.0276217737421884</v>
      </c>
      <c r="D15" s="158">
        <v>8.0429150227166968</v>
      </c>
      <c r="E15" s="158">
        <v>8.7533871538462069</v>
      </c>
      <c r="F15" s="158">
        <v>10.57449685583674</v>
      </c>
      <c r="G15" s="160">
        <v>9.1133327053316826</v>
      </c>
      <c r="H15" s="160"/>
      <c r="I15" s="161">
        <v>8.3866854718191348</v>
      </c>
      <c r="J15" s="162">
        <v>8.4836566849210389</v>
      </c>
      <c r="K15" s="158">
        <v>9.7703338758159202</v>
      </c>
      <c r="L15" s="158">
        <v>9.7175055763668894</v>
      </c>
      <c r="M15" s="158">
        <v>8.5275320804701362</v>
      </c>
      <c r="N15" s="163">
        <v>9.2726554012529832</v>
      </c>
      <c r="O15" s="158">
        <v>8.2327250517118884</v>
      </c>
      <c r="P15" s="158">
        <v>8.8538813347656085</v>
      </c>
      <c r="Q15" s="158">
        <v>9.2552082434351881</v>
      </c>
      <c r="R15" s="158">
        <v>8.956597325702738</v>
      </c>
      <c r="S15" s="163">
        <v>8.3214110131016543</v>
      </c>
      <c r="T15" s="158">
        <v>9.2925597313569881</v>
      </c>
      <c r="U15" s="158">
        <v>9.9531881803587776</v>
      </c>
      <c r="V15" s="158">
        <v>11.401402139886766</v>
      </c>
      <c r="W15" s="158">
        <v>10.215716683867511</v>
      </c>
      <c r="X15" s="158"/>
      <c r="Y15" s="163">
        <v>9.9072064976568477</v>
      </c>
      <c r="Z15" s="158">
        <v>9.1628844350070757</v>
      </c>
      <c r="AA15" s="158">
        <v>7.8225193236002788</v>
      </c>
      <c r="AB15" s="158">
        <v>8.4430565135621549</v>
      </c>
      <c r="AC15" s="161">
        <v>8.4889789716197441</v>
      </c>
      <c r="AD15" s="162"/>
      <c r="AE15" s="161">
        <v>8.3611478866256519</v>
      </c>
      <c r="AF15" s="161">
        <v>8.3182308130657869</v>
      </c>
      <c r="AG15" s="161">
        <v>7.6825349397327214</v>
      </c>
      <c r="AH15" s="161">
        <v>8.6164831858193285</v>
      </c>
      <c r="AI15" s="161">
        <v>8.2570163245270098</v>
      </c>
      <c r="AJ15" s="161"/>
      <c r="AK15" s="174">
        <v>7.245707055022172</v>
      </c>
      <c r="AL15" s="174">
        <v>6.7043774346557115</v>
      </c>
      <c r="AM15" s="174">
        <v>6.6676186792065195</v>
      </c>
      <c r="AN15" s="174">
        <v>8.2756056164585861</v>
      </c>
      <c r="AO15" s="48">
        <v>7.2342765094080459</v>
      </c>
      <c r="AP15" s="37"/>
      <c r="AQ15" s="161">
        <v>6.6562767549437503</v>
      </c>
      <c r="AR15" s="161">
        <v>6.9536471033060403</v>
      </c>
      <c r="AS15" s="161">
        <v>6.3975793632672042</v>
      </c>
      <c r="AT15" s="160">
        <v>6.6793139964303139</v>
      </c>
      <c r="AU15" s="155"/>
    </row>
    <row r="16" spans="1:47" ht="15.75" x14ac:dyDescent="0.25">
      <c r="A16" s="175" t="s">
        <v>172</v>
      </c>
      <c r="B16" s="175"/>
      <c r="C16" s="158">
        <v>35.096950829427989</v>
      </c>
      <c r="D16" s="158">
        <v>35.996876657926919</v>
      </c>
      <c r="E16" s="158">
        <v>35.595641054960559</v>
      </c>
      <c r="F16" s="158">
        <v>35.224036149415518</v>
      </c>
      <c r="G16" s="160">
        <v>35.483170300690318</v>
      </c>
      <c r="H16" s="160"/>
      <c r="I16" s="161">
        <v>36.682792927386224</v>
      </c>
      <c r="J16" s="162">
        <v>36.406666949756485</v>
      </c>
      <c r="K16" s="158">
        <v>33.268622753085424</v>
      </c>
      <c r="L16" s="158">
        <v>33.913087532464608</v>
      </c>
      <c r="M16" s="158">
        <v>33.56224610919125</v>
      </c>
      <c r="N16" s="163">
        <v>31.697773224390854</v>
      </c>
      <c r="O16" s="158">
        <v>34.579122145811418</v>
      </c>
      <c r="P16" s="158">
        <v>35.010030247290558</v>
      </c>
      <c r="Q16" s="158">
        <v>34.820449017578447</v>
      </c>
      <c r="R16" s="158">
        <v>35.590742744202387</v>
      </c>
      <c r="S16" s="163">
        <v>32.364440239800849</v>
      </c>
      <c r="T16" s="158">
        <v>38.491889729239006</v>
      </c>
      <c r="U16" s="158">
        <v>37.498333171285914</v>
      </c>
      <c r="V16" s="158">
        <v>37.671152614656989</v>
      </c>
      <c r="W16" s="158">
        <v>37.887125171727305</v>
      </c>
      <c r="X16" s="158"/>
      <c r="Y16" s="163">
        <v>37.508646453138496</v>
      </c>
      <c r="Z16" s="158">
        <v>29.663996101299233</v>
      </c>
      <c r="AA16" s="158">
        <v>30.668933025570329</v>
      </c>
      <c r="AB16" s="158">
        <v>28.762831449838345</v>
      </c>
      <c r="AC16" s="161">
        <v>29.702551687673189</v>
      </c>
      <c r="AD16" s="162"/>
      <c r="AE16" s="161">
        <v>31.947090584165572</v>
      </c>
      <c r="AF16" s="161">
        <v>31.811726730709001</v>
      </c>
      <c r="AG16" s="161">
        <v>32.12469003589139</v>
      </c>
      <c r="AH16" s="161">
        <v>32.226297915031822</v>
      </c>
      <c r="AI16" s="161">
        <v>32.031797102850852</v>
      </c>
      <c r="AJ16" s="161"/>
      <c r="AK16" s="164">
        <v>37.754969348193114</v>
      </c>
      <c r="AL16" s="164">
        <v>38.796919278976524</v>
      </c>
      <c r="AM16" s="164">
        <v>38.691009996050362</v>
      </c>
      <c r="AN16" s="164">
        <v>36.595415519461419</v>
      </c>
      <c r="AO16" s="39">
        <v>37.964700800172466</v>
      </c>
      <c r="AP16" s="22"/>
      <c r="AQ16" s="159">
        <v>39.554095457322745</v>
      </c>
      <c r="AR16" s="159">
        <v>39.391540632819598</v>
      </c>
      <c r="AS16" s="159">
        <v>40.395757355114995</v>
      </c>
      <c r="AT16" s="160">
        <v>39.785819410215346</v>
      </c>
      <c r="AU16" s="155"/>
    </row>
    <row r="17" spans="1:47" ht="15.75" x14ac:dyDescent="0.25">
      <c r="A17" s="144" t="s">
        <v>19</v>
      </c>
      <c r="B17" s="144"/>
      <c r="C17" s="165">
        <f>C7+C8+C10+C16+C15</f>
        <v>93.340572603170173</v>
      </c>
      <c r="D17" s="165">
        <f t="shared" ref="D17:G17" si="0">D7+D8+D10+D16+D15</f>
        <v>93.896791680643616</v>
      </c>
      <c r="E17" s="165">
        <f t="shared" si="0"/>
        <v>94.196028208806766</v>
      </c>
      <c r="F17" s="165">
        <f t="shared" si="0"/>
        <v>94.613533005252265</v>
      </c>
      <c r="G17" s="165">
        <f t="shared" si="0"/>
        <v>94.030253006022008</v>
      </c>
      <c r="H17" s="165"/>
      <c r="I17" s="165">
        <v>98.189478399205356</v>
      </c>
      <c r="J17" s="168">
        <v>98.118323634677523</v>
      </c>
      <c r="K17" s="165">
        <v>97.535956628901346</v>
      </c>
      <c r="L17" s="165">
        <v>97.740593108831504</v>
      </c>
      <c r="M17" s="165">
        <v>96.672778189661386</v>
      </c>
      <c r="N17" s="168">
        <v>97.454428625643857</v>
      </c>
      <c r="O17" s="165">
        <v>97.876847197523318</v>
      </c>
      <c r="P17" s="165">
        <v>98.82491158205616</v>
      </c>
      <c r="Q17" s="165">
        <v>98.112657261013624</v>
      </c>
      <c r="R17" s="165">
        <v>98.223340069905134</v>
      </c>
      <c r="S17" s="168">
        <v>98.210851252902501</v>
      </c>
      <c r="T17" s="165">
        <v>98.044449460595985</v>
      </c>
      <c r="U17" s="165">
        <v>96.789521351644694</v>
      </c>
      <c r="V17" s="165">
        <v>97.298554754543758</v>
      </c>
      <c r="W17" s="165">
        <v>97.377508522261493</v>
      </c>
      <c r="X17" s="165"/>
      <c r="Y17" s="168">
        <v>97.332852950795342</v>
      </c>
      <c r="Z17" s="165">
        <v>38.826880536306305</v>
      </c>
      <c r="AA17" s="165">
        <v>38.491452349170608</v>
      </c>
      <c r="AB17" s="165">
        <v>37.2058879634005</v>
      </c>
      <c r="AC17" s="165">
        <v>97.873530659292939</v>
      </c>
      <c r="AD17" s="168"/>
      <c r="AE17" s="165">
        <v>98.328238470791234</v>
      </c>
      <c r="AF17" s="165">
        <v>98.163957543774785</v>
      </c>
      <c r="AG17" s="165">
        <v>97.971224975624111</v>
      </c>
      <c r="AH17" s="165">
        <v>99.391781100851148</v>
      </c>
      <c r="AI17" s="165">
        <v>98.480563427377859</v>
      </c>
      <c r="AJ17" s="165"/>
      <c r="AK17" s="165">
        <v>98.715676403215284</v>
      </c>
      <c r="AL17" s="165">
        <v>98.402296713632239</v>
      </c>
      <c r="AM17" s="165">
        <v>98.241628675256891</v>
      </c>
      <c r="AN17" s="165">
        <v>98.726021135920007</v>
      </c>
      <c r="AO17" s="165">
        <v>98.53747730958051</v>
      </c>
      <c r="AP17" s="165"/>
      <c r="AQ17" s="165">
        <v>98.226372212266497</v>
      </c>
      <c r="AR17" s="165">
        <v>98.848187736125638</v>
      </c>
      <c r="AS17" s="165">
        <v>98.406336718382192</v>
      </c>
      <c r="AT17" s="165">
        <v>98.50913340664566</v>
      </c>
      <c r="AU17" s="168"/>
    </row>
    <row r="18" spans="1:47" ht="15.75" x14ac:dyDescent="0.25">
      <c r="A18" s="34"/>
      <c r="B18" s="34"/>
      <c r="C18" s="170"/>
      <c r="D18" s="170"/>
      <c r="E18" s="170"/>
      <c r="F18" s="170"/>
      <c r="G18" s="170"/>
      <c r="H18" s="170"/>
      <c r="I18" s="171"/>
      <c r="J18" s="172"/>
      <c r="K18" s="34"/>
      <c r="L18" s="34"/>
      <c r="M18" s="34"/>
      <c r="N18" s="155"/>
      <c r="O18" s="34"/>
      <c r="P18" s="34"/>
      <c r="Q18" s="34"/>
      <c r="R18" s="34"/>
      <c r="S18" s="155"/>
      <c r="T18" s="34"/>
      <c r="U18" s="34"/>
      <c r="V18" s="34"/>
      <c r="W18" s="34"/>
      <c r="X18" s="34"/>
      <c r="Y18" s="155"/>
      <c r="Z18" s="34"/>
      <c r="AA18" s="34"/>
      <c r="AB18" s="34"/>
      <c r="AC18" s="171"/>
      <c r="AD18" s="172"/>
      <c r="AE18" s="171"/>
      <c r="AF18" s="171"/>
      <c r="AG18" s="171"/>
      <c r="AH18" s="171"/>
      <c r="AI18" s="171"/>
      <c r="AJ18" s="171"/>
      <c r="AK18" s="176"/>
      <c r="AL18" s="176"/>
      <c r="AM18" s="176"/>
      <c r="AN18" s="176"/>
      <c r="AO18" s="22"/>
      <c r="AP18" s="22"/>
      <c r="AQ18" s="177"/>
      <c r="AR18" s="177"/>
      <c r="AS18" s="177"/>
      <c r="AT18" s="170"/>
      <c r="AU18" s="155"/>
    </row>
    <row r="19" spans="1:47" s="34" customFormat="1" ht="15.75" x14ac:dyDescent="0.25">
      <c r="A19" s="70" t="s">
        <v>202</v>
      </c>
      <c r="C19" s="170"/>
      <c r="D19" s="170"/>
      <c r="E19" s="170"/>
      <c r="F19" s="170"/>
      <c r="G19" s="170"/>
      <c r="H19" s="170"/>
      <c r="I19" s="171"/>
      <c r="J19" s="172"/>
      <c r="N19" s="155"/>
      <c r="S19" s="155"/>
      <c r="Y19" s="155"/>
      <c r="AC19" s="171"/>
      <c r="AD19" s="172"/>
      <c r="AE19" s="171"/>
      <c r="AF19" s="171"/>
      <c r="AG19" s="171"/>
      <c r="AH19" s="171"/>
      <c r="AI19" s="171"/>
      <c r="AJ19" s="171"/>
      <c r="AK19" s="176"/>
      <c r="AL19" s="176"/>
      <c r="AM19" s="176"/>
      <c r="AN19" s="176"/>
      <c r="AO19" s="22"/>
      <c r="AP19" s="22"/>
      <c r="AQ19" s="177"/>
      <c r="AR19" s="177"/>
      <c r="AS19" s="177"/>
      <c r="AT19" s="170"/>
      <c r="AU19" s="155"/>
    </row>
    <row r="20" spans="1:47" s="34" customFormat="1" ht="15.75" x14ac:dyDescent="0.25">
      <c r="A20" s="157" t="s">
        <v>121</v>
      </c>
      <c r="C20" s="4">
        <v>0.90918359287327932</v>
      </c>
      <c r="D20" s="4">
        <v>0.91984331984236312</v>
      </c>
      <c r="E20" s="4">
        <v>0.91287303086433369</v>
      </c>
      <c r="F20" s="4">
        <v>0.89400923664118226</v>
      </c>
      <c r="G20" s="4">
        <v>0.90881771348514007</v>
      </c>
      <c r="H20" s="4"/>
      <c r="I20" s="4">
        <v>0.91379598399905404</v>
      </c>
      <c r="J20" s="209">
        <v>0.91303878665033733</v>
      </c>
      <c r="K20" s="4">
        <v>0.90308619222820008</v>
      </c>
      <c r="L20" s="4">
        <v>0.90488750147107944</v>
      </c>
      <c r="M20" s="4">
        <v>0.91505907319766788</v>
      </c>
      <c r="N20" s="209">
        <v>0.90699399033828709</v>
      </c>
      <c r="O20" s="4">
        <v>0.91908558060456558</v>
      </c>
      <c r="P20" s="4">
        <v>0.91400731002100954</v>
      </c>
      <c r="Q20" s="4">
        <v>0.91009291432885175</v>
      </c>
      <c r="R20" s="4">
        <v>0.91112924461537881</v>
      </c>
      <c r="S20" s="209">
        <v>0.9167239788612126</v>
      </c>
      <c r="T20" s="4">
        <v>0.91086030094907233</v>
      </c>
      <c r="U20" s="4">
        <v>0.90333624487502862</v>
      </c>
      <c r="V20" s="4">
        <v>0.88939295280870945</v>
      </c>
      <c r="W20" s="4">
        <v>0.9012320613190884</v>
      </c>
      <c r="X20" s="4"/>
      <c r="Y20" s="209">
        <v>0.90441915112543314</v>
      </c>
      <c r="Z20" s="4">
        <v>0.91573135341525003</v>
      </c>
      <c r="AA20" s="4">
        <v>0.92824157180078881</v>
      </c>
      <c r="AB20" s="4">
        <v>0.9232827855047423</v>
      </c>
      <c r="AC20" s="4">
        <v>0.92228125693803975</v>
      </c>
      <c r="AD20" s="209"/>
      <c r="AE20" s="4">
        <v>0.92318215907036272</v>
      </c>
      <c r="AF20" s="4">
        <v>0.92350421749973943</v>
      </c>
      <c r="AG20" s="4">
        <v>0.92920546432847895</v>
      </c>
      <c r="AH20" s="4">
        <v>0.92166962717197509</v>
      </c>
      <c r="AI20" s="4">
        <v>0.9242334008817118</v>
      </c>
      <c r="AJ20" s="4"/>
      <c r="AK20" s="4">
        <v>0.93175043103625776</v>
      </c>
      <c r="AL20" s="4">
        <v>0.93636225778283444</v>
      </c>
      <c r="AM20" s="4">
        <v>0.93659636335590146</v>
      </c>
      <c r="AN20" s="4">
        <v>0.92231747829071709</v>
      </c>
      <c r="AO20" s="4">
        <v>0.93158101307498886</v>
      </c>
      <c r="AP20" s="4"/>
      <c r="AQ20" s="4">
        <v>0.93638886455435522</v>
      </c>
      <c r="AR20" s="4">
        <v>0.93405328422750244</v>
      </c>
      <c r="AS20" s="4">
        <v>0.93869255514148653</v>
      </c>
      <c r="AT20" s="4">
        <v>0.93622619079144043</v>
      </c>
      <c r="AU20" s="155"/>
    </row>
    <row r="21" spans="1:47" s="34" customFormat="1" ht="15.75" x14ac:dyDescent="0.25">
      <c r="A21" s="157" t="s">
        <v>120</v>
      </c>
      <c r="C21" s="4">
        <v>9.7857528418626282E-3</v>
      </c>
      <c r="D21" s="4">
        <v>7.8333472098882761E-3</v>
      </c>
      <c r="E21" s="4">
        <v>8.9725129374794189E-3</v>
      </c>
      <c r="F21" s="4">
        <v>1.142387745932728E-2</v>
      </c>
      <c r="G21" s="4">
        <v>9.5012146189722979E-3</v>
      </c>
      <c r="H21" s="4"/>
      <c r="I21" s="4">
        <v>1.3405740193530342E-2</v>
      </c>
      <c r="J21" s="209">
        <v>1.3068204584734485E-2</v>
      </c>
      <c r="K21" s="4">
        <v>1.1876711572571525E-2</v>
      </c>
      <c r="L21" s="4">
        <v>9.1432273364234363E-3</v>
      </c>
      <c r="M21" s="4">
        <v>9.8209596111625656E-3</v>
      </c>
      <c r="N21" s="209">
        <v>1.464089348876586E-2</v>
      </c>
      <c r="O21" s="4">
        <v>7.4474212322814043E-3</v>
      </c>
      <c r="P21" s="4">
        <v>7.0649745933500365E-3</v>
      </c>
      <c r="Q21" s="4">
        <v>5.9793758162356211E-3</v>
      </c>
      <c r="R21" s="4">
        <v>9.2125551868903633E-3</v>
      </c>
      <c r="S21" s="209">
        <v>1.290098666066674E-2</v>
      </c>
      <c r="T21" s="4">
        <v>0</v>
      </c>
      <c r="U21" s="4">
        <v>0</v>
      </c>
      <c r="V21" s="4">
        <v>0</v>
      </c>
      <c r="W21" s="4">
        <v>0</v>
      </c>
      <c r="X21" s="4"/>
      <c r="Y21" s="209">
        <v>0</v>
      </c>
      <c r="Z21" s="4">
        <v>0</v>
      </c>
      <c r="AA21" s="4">
        <v>0</v>
      </c>
      <c r="AB21" s="4">
        <v>0</v>
      </c>
      <c r="AC21" s="4">
        <v>0</v>
      </c>
      <c r="AD21" s="209"/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/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/>
      <c r="AQ21" s="4">
        <v>0</v>
      </c>
      <c r="AR21" s="4">
        <v>0</v>
      </c>
      <c r="AS21" s="4">
        <v>0</v>
      </c>
      <c r="AT21" s="4">
        <v>0</v>
      </c>
      <c r="AU21" s="155"/>
    </row>
    <row r="22" spans="1:47" s="34" customFormat="1" ht="18.75" x14ac:dyDescent="0.25">
      <c r="A22" s="110" t="s">
        <v>119</v>
      </c>
      <c r="C22" s="4">
        <v>0.74287033768295063</v>
      </c>
      <c r="D22" s="4">
        <v>0.75888836309551522</v>
      </c>
      <c r="E22" s="4">
        <v>0.7473615040982976</v>
      </c>
      <c r="F22" s="4">
        <v>0.74277329130687642</v>
      </c>
      <c r="G22" s="4">
        <v>0.74794401111494235</v>
      </c>
      <c r="H22" s="4"/>
      <c r="I22" s="4">
        <v>0.77285207146762813</v>
      </c>
      <c r="J22" s="209">
        <v>0.76709871130501717</v>
      </c>
      <c r="K22" s="4">
        <v>0.68849467857143953</v>
      </c>
      <c r="L22" s="4">
        <v>0.70227662817181724</v>
      </c>
      <c r="M22" s="4">
        <v>0.70005771614085199</v>
      </c>
      <c r="N22" s="209">
        <v>0.65100336915625834</v>
      </c>
      <c r="O22" s="4">
        <v>0.72058684490018754</v>
      </c>
      <c r="P22" s="4">
        <v>0.7246931150828918</v>
      </c>
      <c r="Q22" s="4">
        <v>0.72678480035990789</v>
      </c>
      <c r="R22" s="4">
        <v>0.7441996887521598</v>
      </c>
      <c r="S22" s="209">
        <v>0.66409105083744435</v>
      </c>
      <c r="T22" s="4">
        <v>0.82064623910362045</v>
      </c>
      <c r="U22" s="4">
        <v>0.80940215995739184</v>
      </c>
      <c r="V22" s="4">
        <v>0.81224003376465859</v>
      </c>
      <c r="W22" s="4">
        <v>0.81412248815189736</v>
      </c>
      <c r="X22" s="4"/>
      <c r="Y22" s="209">
        <v>0.80427025827977106</v>
      </c>
      <c r="Z22" s="4">
        <v>0.606629167720805</v>
      </c>
      <c r="AA22" s="4">
        <v>0.6256467195075851</v>
      </c>
      <c r="AB22" s="4">
        <v>0.58115830911927147</v>
      </c>
      <c r="AC22" s="4">
        <v>0.6043868674794356</v>
      </c>
      <c r="AD22" s="209"/>
      <c r="AE22" s="4">
        <v>0.65272250323883352</v>
      </c>
      <c r="AF22" s="4">
        <v>0.65057200192654241</v>
      </c>
      <c r="AG22" s="4">
        <v>0.65835365814679447</v>
      </c>
      <c r="AH22" s="4">
        <v>0.65148782958155427</v>
      </c>
      <c r="AI22" s="4">
        <v>0.65326125952060043</v>
      </c>
      <c r="AJ22" s="4"/>
      <c r="AK22" s="4">
        <v>0.79101282510154769</v>
      </c>
      <c r="AL22" s="4">
        <v>0.81918522516820302</v>
      </c>
      <c r="AM22" s="4">
        <v>0.81843112404618312</v>
      </c>
      <c r="AN22" s="4">
        <v>0.76399269132645875</v>
      </c>
      <c r="AO22" s="4">
        <v>0.79801759124323424</v>
      </c>
      <c r="AP22" s="4"/>
      <c r="AQ22" s="4">
        <v>0.84087451585887463</v>
      </c>
      <c r="AR22" s="4">
        <v>0.83100386133720394</v>
      </c>
      <c r="AS22" s="4">
        <v>0.86117889169127804</v>
      </c>
      <c r="AT22" s="4">
        <v>0.84428632176933194</v>
      </c>
      <c r="AU22" s="155"/>
    </row>
    <row r="23" spans="1:47" s="34" customFormat="1" ht="18.75" x14ac:dyDescent="0.25">
      <c r="A23" s="110" t="s">
        <v>117</v>
      </c>
      <c r="C23" s="4">
        <v>0.1719475661529006</v>
      </c>
      <c r="D23" s="4">
        <v>0.15258280723180037</v>
      </c>
      <c r="E23" s="4">
        <v>0.16538232375659453</v>
      </c>
      <c r="F23" s="4">
        <v>0.20065774182958951</v>
      </c>
      <c r="G23" s="4">
        <v>0.17286335841074882</v>
      </c>
      <c r="H23" s="4"/>
      <c r="I23" s="4">
        <v>0.15900229180836103</v>
      </c>
      <c r="J23" s="209">
        <v>0.16085422211459166</v>
      </c>
      <c r="K23" s="4">
        <v>0.18195090397102845</v>
      </c>
      <c r="L23" s="4">
        <v>0.18108176972141865</v>
      </c>
      <c r="M23" s="4">
        <v>0.16006089399350137</v>
      </c>
      <c r="N23" s="209">
        <v>0.17137112583466033</v>
      </c>
      <c r="O23" s="4">
        <v>0.15438141755858875</v>
      </c>
      <c r="P23" s="4">
        <v>0.1649204053646314</v>
      </c>
      <c r="Q23" s="4">
        <v>0.17383479552606218</v>
      </c>
      <c r="R23" s="4">
        <v>0.1685289555823522</v>
      </c>
      <c r="S23" s="209">
        <v>0.15365105561690798</v>
      </c>
      <c r="T23" s="4">
        <v>0.1782793981018542</v>
      </c>
      <c r="U23" s="4">
        <v>0.19332751024994452</v>
      </c>
      <c r="V23" s="4">
        <v>0.22121409438258099</v>
      </c>
      <c r="W23" s="4">
        <v>0.1975358773618236</v>
      </c>
      <c r="X23" s="4"/>
      <c r="Y23" s="209">
        <v>0.19116169774913502</v>
      </c>
      <c r="Z23" s="4">
        <v>0.16861837090168869</v>
      </c>
      <c r="AA23" s="4">
        <v>0.14360058082575092</v>
      </c>
      <c r="AB23" s="4">
        <v>0.15351172740923816</v>
      </c>
      <c r="AC23" s="4">
        <v>0.15543748612392164</v>
      </c>
      <c r="AD23" s="209"/>
      <c r="AE23" s="4">
        <v>0.15372419404175819</v>
      </c>
      <c r="AF23" s="4">
        <v>0.15307988950508566</v>
      </c>
      <c r="AG23" s="4">
        <v>0.14167848312224882</v>
      </c>
      <c r="AH23" s="4">
        <v>0.1567490731679764</v>
      </c>
      <c r="AI23" s="4">
        <v>0.15153319823657602</v>
      </c>
      <c r="AJ23" s="4"/>
      <c r="AK23" s="4">
        <v>0.13660582601396137</v>
      </c>
      <c r="AL23" s="4">
        <v>0.12738619703380527</v>
      </c>
      <c r="AM23" s="4">
        <v>0.12691760607737507</v>
      </c>
      <c r="AN23" s="4">
        <v>0.15546812261751922</v>
      </c>
      <c r="AO23" s="4">
        <v>0.13683797385002228</v>
      </c>
      <c r="AP23" s="4"/>
      <c r="AQ23" s="4">
        <v>0.12733569157684985</v>
      </c>
      <c r="AR23" s="4">
        <v>0.13200542169549537</v>
      </c>
      <c r="AS23" s="4">
        <v>0.12273045683986183</v>
      </c>
      <c r="AT23" s="4">
        <v>0.12754761841711867</v>
      </c>
      <c r="AU23" s="155"/>
    </row>
    <row r="24" spans="1:47" s="34" customFormat="1" ht="15.75" x14ac:dyDescent="0.25">
      <c r="A24" s="157" t="s">
        <v>22</v>
      </c>
      <c r="C24" s="4">
        <v>2.058314227623987E-2</v>
      </c>
      <c r="D24" s="4">
        <v>2.0159598587411152E-2</v>
      </c>
      <c r="E24" s="4">
        <v>2.2225268091640802E-2</v>
      </c>
      <c r="F24" s="4">
        <v>2.3411245952333806E-2</v>
      </c>
      <c r="G24" s="4">
        <v>2.159245487640233E-2</v>
      </c>
      <c r="H24" s="4"/>
      <c r="I24" s="4">
        <v>2.2793029173140737E-2</v>
      </c>
      <c r="J24" s="209">
        <v>2.4587797290360675E-2</v>
      </c>
      <c r="K24" s="4">
        <v>1.6812679976104097E-2</v>
      </c>
      <c r="L24" s="4">
        <v>1.6256962337009032E-2</v>
      </c>
      <c r="M24" s="4">
        <v>1.8001936958437298E-2</v>
      </c>
      <c r="N24" s="209">
        <v>1.3709976469259746E-2</v>
      </c>
      <c r="O24" s="4">
        <v>1.4459715552886903E-2</v>
      </c>
      <c r="P24" s="4">
        <v>1.7718019320959896E-2</v>
      </c>
      <c r="Q24" s="4">
        <v>1.5561307901945437E-2</v>
      </c>
      <c r="R24" s="4">
        <v>1.3450021252186932E-2</v>
      </c>
      <c r="S24" s="209">
        <v>1.2949243187677375E-2</v>
      </c>
      <c r="T24" s="4">
        <v>1.8788963199678061E-2</v>
      </c>
      <c r="U24" s="4">
        <v>1.8082343612683491E-2</v>
      </c>
      <c r="V24" s="4">
        <v>1.7560154966743523E-2</v>
      </c>
      <c r="W24" s="4">
        <v>1.8146269146626745E-2</v>
      </c>
      <c r="X24" s="4"/>
      <c r="Y24" s="209">
        <v>1.9678664739592667E-2</v>
      </c>
      <c r="Z24" s="4">
        <v>2.3863982638007281E-2</v>
      </c>
      <c r="AA24" s="4">
        <v>2.3867630261993508E-2</v>
      </c>
      <c r="AB24" s="4">
        <v>2.5522668594008639E-2</v>
      </c>
      <c r="AC24" s="4">
        <v>2.4418233377836492E-2</v>
      </c>
      <c r="AD24" s="209"/>
      <c r="AE24" s="4">
        <v>1.6639877848996652E-2</v>
      </c>
      <c r="AF24" s="4">
        <v>1.5847704829177651E-2</v>
      </c>
      <c r="AG24" s="4">
        <v>1.5818747398583678E-2</v>
      </c>
      <c r="AH24" s="4">
        <v>1.6730724914982311E-2</v>
      </c>
      <c r="AI24" s="4">
        <v>1.6258375286471644E-2</v>
      </c>
      <c r="AJ24" s="4"/>
      <c r="AK24" s="4">
        <v>2.425785780635259E-2</v>
      </c>
      <c r="AL24" s="4">
        <v>2.3527423355842327E-2</v>
      </c>
      <c r="AM24" s="4">
        <v>2.5477143734466558E-2</v>
      </c>
      <c r="AN24" s="4">
        <v>2.3177676024541342E-2</v>
      </c>
      <c r="AO24" s="4">
        <v>2.4103256522130776E-2</v>
      </c>
      <c r="AP24" s="4"/>
      <c r="AQ24" s="4">
        <v>2.5733831398585538E-2</v>
      </c>
      <c r="AR24" s="4">
        <v>2.6135050566314977E-2</v>
      </c>
      <c r="AS24" s="4">
        <v>3.0557011239513637E-2</v>
      </c>
      <c r="AT24" s="4">
        <v>2.7464760960484218E-2</v>
      </c>
      <c r="AU24" s="155"/>
    </row>
    <row r="25" spans="1:47" s="34" customFormat="1" ht="15.75" x14ac:dyDescent="0.25">
      <c r="A25" s="157" t="s">
        <v>23</v>
      </c>
      <c r="C25" s="4">
        <v>0.14562960817276666</v>
      </c>
      <c r="D25" s="4">
        <v>0.14069256403302183</v>
      </c>
      <c r="E25" s="4">
        <v>0.1431853602516541</v>
      </c>
      <c r="F25" s="4">
        <v>0.12772460681069073</v>
      </c>
      <c r="G25" s="4">
        <v>0.13928124749379428</v>
      </c>
      <c r="H25" s="4"/>
      <c r="I25" s="4">
        <v>0.11815088335828577</v>
      </c>
      <c r="J25" s="209">
        <v>0.12135227805495866</v>
      </c>
      <c r="K25" s="4">
        <v>0.19777883368065624</v>
      </c>
      <c r="L25" s="4">
        <v>0.18635391096225221</v>
      </c>
      <c r="M25" s="4">
        <v>0.19699942009837892</v>
      </c>
      <c r="N25" s="209">
        <v>0.24228064471276869</v>
      </c>
      <c r="O25" s="4">
        <v>0.18403902015148971</v>
      </c>
      <c r="P25" s="4">
        <v>0.17159617561715768</v>
      </c>
      <c r="Q25" s="4">
        <v>0.16774680606699746</v>
      </c>
      <c r="R25" s="4">
        <v>0.15347953461103198</v>
      </c>
      <c r="S25" s="209">
        <v>0.23968368483609148</v>
      </c>
      <c r="T25" s="4">
        <v>7.1425098645774884E-2</v>
      </c>
      <c r="U25" s="4">
        <v>7.5851741304951759E-2</v>
      </c>
      <c r="V25" s="4">
        <v>5.959276407730766E-2</v>
      </c>
      <c r="W25" s="4">
        <v>6.8963304020564192E-2</v>
      </c>
      <c r="X25" s="4"/>
      <c r="Y25" s="209">
        <v>8.0470228106068187E-2</v>
      </c>
      <c r="Z25" s="4">
        <v>0.28515712532424908</v>
      </c>
      <c r="AA25" s="4">
        <v>0.27864349760388163</v>
      </c>
      <c r="AB25" s="4">
        <v>0.31652450937273924</v>
      </c>
      <c r="AC25" s="4">
        <v>0.29347615608076638</v>
      </c>
      <c r="AD25" s="209"/>
      <c r="AE25" s="4">
        <v>0.25373126580004918</v>
      </c>
      <c r="AF25" s="4">
        <v>0.25699618623945497</v>
      </c>
      <c r="AG25" s="4">
        <v>0.25494364700389444</v>
      </c>
      <c r="AH25" s="4">
        <v>0.25336274516351198</v>
      </c>
      <c r="AI25" s="4">
        <v>0.25471376607463975</v>
      </c>
      <c r="AJ25" s="4"/>
      <c r="AK25" s="4">
        <v>0.11637306004188074</v>
      </c>
      <c r="AL25" s="4">
        <v>9.3538896659314627E-2</v>
      </c>
      <c r="AM25" s="4">
        <v>9.2577762786073714E-2</v>
      </c>
      <c r="AN25" s="4">
        <v>0.13504403174076376</v>
      </c>
      <c r="AO25" s="4">
        <v>0.10946016530962409</v>
      </c>
      <c r="AP25" s="4"/>
      <c r="AQ25" s="4">
        <v>6.9667096611334745E-2</v>
      </c>
      <c r="AR25" s="4">
        <v>7.6802382173482897E-2</v>
      </c>
      <c r="AS25" s="4">
        <v>4.6841085087860022E-2</v>
      </c>
      <c r="AT25" s="4">
        <v>6.4475108061624598E-2</v>
      </c>
      <c r="AU25" s="155"/>
    </row>
    <row r="26" spans="1:47" s="34" customFormat="1" ht="15.75" x14ac:dyDescent="0.25">
      <c r="A26" s="157"/>
      <c r="C26" s="170"/>
      <c r="D26" s="170"/>
      <c r="E26" s="170"/>
      <c r="F26" s="170"/>
      <c r="G26" s="170"/>
      <c r="H26" s="170"/>
      <c r="I26" s="171"/>
      <c r="J26" s="172"/>
      <c r="N26" s="155"/>
      <c r="S26" s="155"/>
      <c r="Y26" s="155"/>
      <c r="AC26" s="171"/>
      <c r="AD26" s="172"/>
      <c r="AE26" s="171"/>
      <c r="AF26" s="171"/>
      <c r="AG26" s="171"/>
      <c r="AH26" s="171"/>
      <c r="AI26" s="171"/>
      <c r="AJ26" s="171"/>
      <c r="AK26" s="176"/>
      <c r="AL26" s="176"/>
      <c r="AM26" s="176"/>
      <c r="AN26" s="176"/>
      <c r="AO26" s="22"/>
      <c r="AP26" s="22"/>
      <c r="AQ26" s="177"/>
      <c r="AR26" s="177"/>
      <c r="AS26" s="177"/>
      <c r="AT26" s="170"/>
      <c r="AU26" s="155"/>
    </row>
    <row r="27" spans="1:47" s="34" customFormat="1" ht="15.75" x14ac:dyDescent="0.25">
      <c r="A27" s="110" t="s">
        <v>26</v>
      </c>
      <c r="C27" s="5">
        <f>SUM(C20:C25)</f>
        <v>1.9999999999999998</v>
      </c>
      <c r="D27" s="5">
        <f t="shared" ref="D27:AT27" si="1">SUM(D20:D25)</f>
        <v>2</v>
      </c>
      <c r="E27" s="5">
        <f t="shared" si="1"/>
        <v>2</v>
      </c>
      <c r="F27" s="5">
        <f t="shared" si="1"/>
        <v>2</v>
      </c>
      <c r="G27" s="5">
        <f t="shared" si="1"/>
        <v>2</v>
      </c>
      <c r="H27" s="5"/>
      <c r="I27" s="5">
        <f t="shared" si="1"/>
        <v>2</v>
      </c>
      <c r="J27" s="209">
        <f t="shared" si="1"/>
        <v>2</v>
      </c>
      <c r="K27" s="5">
        <f t="shared" si="1"/>
        <v>2</v>
      </c>
      <c r="L27" s="5">
        <f t="shared" si="1"/>
        <v>2</v>
      </c>
      <c r="M27" s="5">
        <f t="shared" si="1"/>
        <v>1.9999999999999998</v>
      </c>
      <c r="N27" s="209">
        <f t="shared" si="1"/>
        <v>2</v>
      </c>
      <c r="O27" s="5">
        <f t="shared" si="1"/>
        <v>1.9999999999999998</v>
      </c>
      <c r="P27" s="5">
        <f t="shared" si="1"/>
        <v>2</v>
      </c>
      <c r="Q27" s="5">
        <f t="shared" si="1"/>
        <v>2.0000000000000004</v>
      </c>
      <c r="R27" s="5">
        <f t="shared" si="1"/>
        <v>2</v>
      </c>
      <c r="S27" s="209">
        <f t="shared" si="1"/>
        <v>2.0000000000000009</v>
      </c>
      <c r="T27" s="5">
        <f t="shared" si="1"/>
        <v>2</v>
      </c>
      <c r="U27" s="5">
        <f t="shared" si="1"/>
        <v>2</v>
      </c>
      <c r="V27" s="5">
        <f t="shared" si="1"/>
        <v>2</v>
      </c>
      <c r="W27" s="5">
        <f t="shared" si="1"/>
        <v>2.0000000000000004</v>
      </c>
      <c r="X27" s="5"/>
      <c r="Y27" s="209">
        <f t="shared" si="1"/>
        <v>2</v>
      </c>
      <c r="Z27" s="5">
        <f t="shared" si="1"/>
        <v>2</v>
      </c>
      <c r="AA27" s="5">
        <f t="shared" si="1"/>
        <v>2</v>
      </c>
      <c r="AB27" s="5">
        <f t="shared" si="1"/>
        <v>2</v>
      </c>
      <c r="AC27" s="5">
        <f t="shared" si="1"/>
        <v>1.9999999999999998</v>
      </c>
      <c r="AD27" s="209"/>
      <c r="AE27" s="5">
        <f t="shared" si="1"/>
        <v>2.0000000000000004</v>
      </c>
      <c r="AF27" s="5">
        <f t="shared" si="1"/>
        <v>2</v>
      </c>
      <c r="AG27" s="5">
        <f t="shared" si="1"/>
        <v>2.0000000000000004</v>
      </c>
      <c r="AH27" s="5">
        <f t="shared" si="1"/>
        <v>2</v>
      </c>
      <c r="AI27" s="5">
        <f t="shared" si="1"/>
        <v>1.9999999999999993</v>
      </c>
      <c r="AJ27" s="5"/>
      <c r="AK27" s="5">
        <f t="shared" si="1"/>
        <v>2</v>
      </c>
      <c r="AL27" s="5">
        <f t="shared" si="1"/>
        <v>1.9999999999999996</v>
      </c>
      <c r="AM27" s="5">
        <f t="shared" si="1"/>
        <v>2</v>
      </c>
      <c r="AN27" s="5">
        <f t="shared" si="1"/>
        <v>2</v>
      </c>
      <c r="AO27" s="5">
        <f t="shared" si="1"/>
        <v>2.0000000000000004</v>
      </c>
      <c r="AP27" s="5"/>
      <c r="AQ27" s="5">
        <f t="shared" si="1"/>
        <v>2</v>
      </c>
      <c r="AR27" s="5">
        <f t="shared" si="1"/>
        <v>1.9999999999999996</v>
      </c>
      <c r="AS27" s="5">
        <f t="shared" si="1"/>
        <v>2</v>
      </c>
      <c r="AT27" s="5">
        <f t="shared" si="1"/>
        <v>1.9999999999999998</v>
      </c>
      <c r="AU27" s="155"/>
    </row>
    <row r="28" spans="1:47" s="34" customFormat="1" ht="15.75" x14ac:dyDescent="0.25">
      <c r="C28" s="170"/>
      <c r="D28" s="170"/>
      <c r="E28" s="170"/>
      <c r="F28" s="170"/>
      <c r="G28" s="170"/>
      <c r="H28" s="170"/>
      <c r="I28" s="171"/>
      <c r="J28" s="172"/>
      <c r="N28" s="155"/>
      <c r="S28" s="155"/>
      <c r="Y28" s="155"/>
      <c r="AC28" s="171"/>
      <c r="AD28" s="172"/>
      <c r="AE28" s="171"/>
      <c r="AF28" s="171"/>
      <c r="AG28" s="171"/>
      <c r="AH28" s="171"/>
      <c r="AI28" s="171"/>
      <c r="AJ28" s="171"/>
      <c r="AK28" s="176"/>
      <c r="AL28" s="176"/>
      <c r="AM28" s="176"/>
      <c r="AN28" s="176"/>
      <c r="AO28" s="22"/>
      <c r="AP28" s="22"/>
      <c r="AQ28" s="177"/>
      <c r="AR28" s="177"/>
      <c r="AS28" s="177"/>
      <c r="AT28" s="170"/>
      <c r="AU28" s="155"/>
    </row>
    <row r="29" spans="1:47" ht="15.75" x14ac:dyDescent="0.25">
      <c r="A29" s="157" t="s">
        <v>173</v>
      </c>
      <c r="B29" s="157"/>
      <c r="C29" s="153"/>
      <c r="D29" s="153"/>
      <c r="E29" s="153"/>
      <c r="F29" s="153"/>
      <c r="G29" s="170"/>
      <c r="H29" s="170"/>
      <c r="I29" s="171"/>
      <c r="J29" s="172"/>
      <c r="K29" s="34"/>
      <c r="L29" s="34"/>
      <c r="M29" s="34"/>
      <c r="N29" s="155"/>
      <c r="O29" s="34"/>
      <c r="P29" s="34"/>
      <c r="Q29" s="34"/>
      <c r="R29" s="34"/>
      <c r="S29" s="155"/>
      <c r="T29" s="34"/>
      <c r="U29" s="34"/>
      <c r="V29" s="34"/>
      <c r="W29" s="34"/>
      <c r="X29" s="34"/>
      <c r="Y29" s="155"/>
      <c r="Z29" s="34"/>
      <c r="AA29" s="34"/>
      <c r="AB29" s="34"/>
      <c r="AC29" s="171"/>
      <c r="AD29" s="172"/>
      <c r="AE29" s="171"/>
      <c r="AF29" s="171"/>
      <c r="AG29" s="171"/>
      <c r="AH29" s="171"/>
      <c r="AI29" s="171"/>
      <c r="AJ29" s="171"/>
      <c r="AK29" s="176"/>
      <c r="AL29" s="176"/>
      <c r="AM29" s="176"/>
      <c r="AN29" s="176"/>
      <c r="AO29" s="22"/>
      <c r="AP29" s="22"/>
      <c r="AQ29" s="177"/>
      <c r="AR29" s="177"/>
      <c r="AS29" s="177"/>
      <c r="AT29" s="170"/>
      <c r="AU29" s="155"/>
    </row>
    <row r="30" spans="1:47" ht="17.25" x14ac:dyDescent="0.3">
      <c r="A30" s="157" t="s">
        <v>174</v>
      </c>
      <c r="B30" s="157"/>
      <c r="C30" s="158">
        <v>14.633906103905989</v>
      </c>
      <c r="D30" s="158">
        <v>14.123916719626095</v>
      </c>
      <c r="E30" s="158">
        <v>14.382408086092017</v>
      </c>
      <c r="F30" s="158">
        <v>12.845269916021497</v>
      </c>
      <c r="G30" s="160">
        <v>13.994607634702245</v>
      </c>
      <c r="H30" s="160"/>
      <c r="I30" s="161">
        <v>11.896313997734337</v>
      </c>
      <c r="J30" s="162">
        <v>12.216597624909575</v>
      </c>
      <c r="K30" s="158">
        <v>19.898881785894282</v>
      </c>
      <c r="L30" s="158">
        <v>18.723639518564791</v>
      </c>
      <c r="M30" s="158">
        <v>19.799650950498012</v>
      </c>
      <c r="N30" s="163">
        <v>24.410024867835389</v>
      </c>
      <c r="O30" s="158">
        <v>18.474928321623512</v>
      </c>
      <c r="P30" s="158">
        <v>17.222680999148185</v>
      </c>
      <c r="Q30" s="158">
        <v>16.827276162408907</v>
      </c>
      <c r="R30" s="158">
        <v>15.421017296589453</v>
      </c>
      <c r="S30" s="163">
        <v>24.126896178090938</v>
      </c>
      <c r="T30" s="158">
        <v>7.1435070983599038</v>
      </c>
      <c r="U30" s="158">
        <v>7.5863213471157023</v>
      </c>
      <c r="V30" s="158">
        <v>5.9603064327687898</v>
      </c>
      <c r="W30" s="158">
        <v>6.897395982801048</v>
      </c>
      <c r="X30" s="158"/>
      <c r="Y30" s="163">
        <v>8.0482272632958498</v>
      </c>
      <c r="Z30" s="158">
        <v>28.514707114018666</v>
      </c>
      <c r="AA30" s="158">
        <v>27.863308612597741</v>
      </c>
      <c r="AB30" s="158">
        <v>31.651379761016422</v>
      </c>
      <c r="AC30" s="161">
        <v>29.351204682649467</v>
      </c>
      <c r="AD30" s="162"/>
      <c r="AE30" s="161">
        <v>25.372125822527376</v>
      </c>
      <c r="AF30" s="161">
        <v>25.698606882144301</v>
      </c>
      <c r="AG30" s="161">
        <v>25.49333808060733</v>
      </c>
      <c r="AH30" s="161">
        <v>25.335279950911172</v>
      </c>
      <c r="AI30" s="161">
        <v>25.471376607463981</v>
      </c>
      <c r="AJ30" s="161"/>
      <c r="AK30" s="164">
        <v>11.636735023441359</v>
      </c>
      <c r="AL30" s="164">
        <v>9.3534091999793993</v>
      </c>
      <c r="AM30" s="164">
        <v>9.2573023716668743</v>
      </c>
      <c r="AN30" s="164">
        <v>13.503772924716099</v>
      </c>
      <c r="AO30" s="39">
        <v>10.94601653096241</v>
      </c>
      <c r="AP30" s="39"/>
      <c r="AQ30" s="159">
        <v>6.9663423702945115</v>
      </c>
      <c r="AR30" s="159">
        <v>7.6798399242874753</v>
      </c>
      <c r="AS30" s="159">
        <v>4.6838558567772104</v>
      </c>
      <c r="AT30" s="160">
        <v>6.4475108061624615</v>
      </c>
      <c r="AU30" s="163"/>
    </row>
    <row r="31" spans="1:47" ht="17.25" x14ac:dyDescent="0.3">
      <c r="A31" s="157" t="s">
        <v>175</v>
      </c>
      <c r="B31" s="157"/>
      <c r="C31" s="158">
        <v>2.0680500009423528</v>
      </c>
      <c r="D31" s="158">
        <v>2.023506760431053</v>
      </c>
      <c r="E31" s="158">
        <v>2.2321263524758881</v>
      </c>
      <c r="F31" s="158">
        <v>2.3541382475273598</v>
      </c>
      <c r="G31" s="160">
        <v>2.1695521780757123</v>
      </c>
      <c r="H31" s="160"/>
      <c r="I31" s="161">
        <v>2.294649023589248</v>
      </c>
      <c r="J31" s="162">
        <v>2.4749175547190547</v>
      </c>
      <c r="K31" s="158">
        <v>1.6913153195119746</v>
      </c>
      <c r="L31" s="158">
        <v>1.6331645140813815</v>
      </c>
      <c r="M31" s="158">
        <v>1.8090501173676292</v>
      </c>
      <c r="N31" s="163">
        <v>1.3810995581140226</v>
      </c>
      <c r="O31" s="158">
        <v>1.4513473864640474</v>
      </c>
      <c r="P31" s="158">
        <v>1.7780628159524512</v>
      </c>
      <c r="Q31" s="158">
        <v>1.5607898567762797</v>
      </c>
      <c r="R31" s="158">
        <v>1.3512144996203619</v>
      </c>
      <c r="S31" s="163">
        <v>1.3033052518465458</v>
      </c>
      <c r="T31" s="158">
        <v>1.878893756479165</v>
      </c>
      <c r="U31" s="158">
        <v>1.8082529120964443</v>
      </c>
      <c r="V31" s="158">
        <v>1.7560714352815028</v>
      </c>
      <c r="W31" s="158">
        <v>1.8146514632813247</v>
      </c>
      <c r="X31" s="158"/>
      <c r="Y31" s="163">
        <v>1.9678835776981551</v>
      </c>
      <c r="Z31" s="158">
        <v>2.3859777383659355</v>
      </c>
      <c r="AA31" s="158">
        <v>2.3863374095529992</v>
      </c>
      <c r="AB31" s="158">
        <v>2.5518207200006202</v>
      </c>
      <c r="AC31" s="161">
        <v>2.4418233377836507</v>
      </c>
      <c r="AD31" s="162"/>
      <c r="AE31" s="161">
        <v>1.6636876010614576</v>
      </c>
      <c r="AF31" s="161">
        <v>1.5844847066208967</v>
      </c>
      <c r="AG31" s="161">
        <v>1.5815880614179985</v>
      </c>
      <c r="AH31" s="161">
        <v>1.6727709816398262</v>
      </c>
      <c r="AI31" s="161">
        <v>1.6258375286471645</v>
      </c>
      <c r="AJ31" s="161"/>
      <c r="AK31" s="164">
        <v>2.4253248280590149</v>
      </c>
      <c r="AL31" s="164">
        <v>2.3522898507224692</v>
      </c>
      <c r="AM31" s="164">
        <v>2.5472248374483577</v>
      </c>
      <c r="AN31" s="164">
        <v>2.3173327254386793</v>
      </c>
      <c r="AO31" s="39">
        <v>2.4103256522130776</v>
      </c>
      <c r="AP31" s="39"/>
      <c r="AQ31" s="159">
        <v>2.5728847331597486</v>
      </c>
      <c r="AR31" s="159">
        <v>2.6130011301210088</v>
      </c>
      <c r="AS31" s="159">
        <v>3.0551055839603416</v>
      </c>
      <c r="AT31" s="160">
        <v>2.7464760960484225</v>
      </c>
      <c r="AU31" s="163"/>
    </row>
    <row r="32" spans="1:47" ht="17.25" x14ac:dyDescent="0.3">
      <c r="A32" s="157" t="s">
        <v>176</v>
      </c>
      <c r="B32" s="157"/>
      <c r="C32" s="158">
        <v>74.659323351011182</v>
      </c>
      <c r="D32" s="158">
        <v>76.194275840374843</v>
      </c>
      <c r="E32" s="158">
        <v>75.07998263778137</v>
      </c>
      <c r="F32" s="158">
        <v>74.711144225883999</v>
      </c>
      <c r="G32" s="160">
        <v>75.151415977555487</v>
      </c>
      <c r="H32" s="160"/>
      <c r="I32" s="161">
        <v>77.816846370640761</v>
      </c>
      <c r="J32" s="162">
        <v>77.224579443590926</v>
      </c>
      <c r="K32" s="158">
        <v>69.270918046270111</v>
      </c>
      <c r="L32" s="158">
        <v>70.560458153663319</v>
      </c>
      <c r="M32" s="158">
        <v>70.360352644841825</v>
      </c>
      <c r="N32" s="163">
        <v>65.589455666951537</v>
      </c>
      <c r="O32" s="158">
        <v>72.336985686860871</v>
      </c>
      <c r="P32" s="158">
        <v>72.735894689606212</v>
      </c>
      <c r="Q32" s="158">
        <v>72.906577151228632</v>
      </c>
      <c r="R32" s="158">
        <v>74.774435166593804</v>
      </c>
      <c r="S32" s="163">
        <v>66.848521158444683</v>
      </c>
      <c r="T32" s="158">
        <v>82.076346627658651</v>
      </c>
      <c r="U32" s="158">
        <v>80.952712701112233</v>
      </c>
      <c r="V32" s="158">
        <v>81.23829003438334</v>
      </c>
      <c r="W32" s="158">
        <v>81.425083997912665</v>
      </c>
      <c r="X32" s="158"/>
      <c r="Y32" s="163">
        <v>80.439341328722179</v>
      </c>
      <c r="Z32" s="158">
        <v>60.669221766881229</v>
      </c>
      <c r="AA32" s="158">
        <v>62.571042795415593</v>
      </c>
      <c r="AB32" s="158">
        <v>58.121953513318537</v>
      </c>
      <c r="AC32" s="161">
        <v>60.438686747943599</v>
      </c>
      <c r="AD32" s="162"/>
      <c r="AE32" s="161">
        <v>65.278761302507789</v>
      </c>
      <c r="AF32" s="161">
        <v>65.063694512625403</v>
      </c>
      <c r="AG32" s="161">
        <v>65.841878519954605</v>
      </c>
      <c r="AH32" s="161">
        <v>65.15529380696114</v>
      </c>
      <c r="AI32" s="161">
        <v>65.326125952060067</v>
      </c>
      <c r="AJ32" s="161"/>
      <c r="AK32" s="164">
        <v>79.108411648038739</v>
      </c>
      <c r="AL32" s="164">
        <v>81.925717068715272</v>
      </c>
      <c r="AM32" s="164">
        <v>81.850314675802537</v>
      </c>
      <c r="AN32" s="164">
        <v>76.40633773100339</v>
      </c>
      <c r="AO32" s="39">
        <v>79.801759124323411</v>
      </c>
      <c r="AP32" s="39"/>
      <c r="AQ32" s="159">
        <v>84.094722630510347</v>
      </c>
      <c r="AR32" s="159">
        <v>83.107643417789575</v>
      </c>
      <c r="AS32" s="159">
        <v>86.125230942203743</v>
      </c>
      <c r="AT32" s="160">
        <v>84.428632176933178</v>
      </c>
      <c r="AU32" s="163"/>
    </row>
    <row r="33" spans="1:47" ht="17.25" x14ac:dyDescent="0.3">
      <c r="A33" s="178" t="s">
        <v>177</v>
      </c>
      <c r="B33" s="178"/>
      <c r="C33" s="179">
        <v>8.6387205441404777</v>
      </c>
      <c r="D33" s="179">
        <v>7.6583006795680015</v>
      </c>
      <c r="E33" s="179">
        <v>8.3054829236507146</v>
      </c>
      <c r="F33" s="179">
        <v>10.089447610567133</v>
      </c>
      <c r="G33" s="179">
        <v>8.6844242096665685</v>
      </c>
      <c r="H33" s="179"/>
      <c r="I33" s="180">
        <v>7.9921906080356582</v>
      </c>
      <c r="J33" s="181">
        <v>8.0839053767804341</v>
      </c>
      <c r="K33" s="179">
        <v>9.138884848323638</v>
      </c>
      <c r="L33" s="179">
        <v>9.0827378136904979</v>
      </c>
      <c r="M33" s="179">
        <v>8.0309462872925437</v>
      </c>
      <c r="N33" s="182">
        <v>8.6194199070990543</v>
      </c>
      <c r="O33" s="179">
        <v>7.7367386050515661</v>
      </c>
      <c r="P33" s="179">
        <v>8.2633614952931538</v>
      </c>
      <c r="Q33" s="179">
        <v>8.7053568295861758</v>
      </c>
      <c r="R33" s="179">
        <v>8.4533330371963817</v>
      </c>
      <c r="S33" s="182">
        <v>7.721277411617824</v>
      </c>
      <c r="T33" s="183">
        <v>8.9012525175022787</v>
      </c>
      <c r="U33" s="179">
        <v>9.6527130396756124</v>
      </c>
      <c r="V33" s="179">
        <v>11.045332097566369</v>
      </c>
      <c r="W33" s="179">
        <v>9.8628685560049725</v>
      </c>
      <c r="X33" s="179"/>
      <c r="Y33" s="182">
        <v>9.5445478302838236</v>
      </c>
      <c r="Z33" s="179">
        <v>8.4300933807341725</v>
      </c>
      <c r="AA33" s="179">
        <v>7.1793111824336586</v>
      </c>
      <c r="AB33" s="179">
        <v>7.6748460056644126</v>
      </c>
      <c r="AC33" s="180">
        <v>7.7718743061960875</v>
      </c>
      <c r="AD33" s="181"/>
      <c r="AE33" s="180">
        <v>7.685425273903375</v>
      </c>
      <c r="AF33" s="180">
        <v>7.6532138986094012</v>
      </c>
      <c r="AG33" s="180">
        <v>7.0831953380200687</v>
      </c>
      <c r="AH33" s="180">
        <v>7.8366552604878663</v>
      </c>
      <c r="AI33" s="180">
        <v>7.5766599118288012</v>
      </c>
      <c r="AJ33" s="180"/>
      <c r="AK33" s="184">
        <v>6.8295285004608886</v>
      </c>
      <c r="AL33" s="184">
        <v>6.3685838805828663</v>
      </c>
      <c r="AM33" s="184">
        <v>6.3451581150822278</v>
      </c>
      <c r="AN33" s="184">
        <v>7.7725566188418194</v>
      </c>
      <c r="AO33" s="185">
        <v>6.8418986925011138</v>
      </c>
      <c r="AP33" s="185"/>
      <c r="AQ33" s="180">
        <v>6.3660502660353959</v>
      </c>
      <c r="AR33" s="180">
        <v>6.5995155278019384</v>
      </c>
      <c r="AS33" s="180">
        <v>6.1358076170587079</v>
      </c>
      <c r="AT33" s="179">
        <v>6.3773809208559351</v>
      </c>
      <c r="AU33" s="182"/>
    </row>
    <row r="34" spans="1:47" s="34" customFormat="1" ht="17.25" x14ac:dyDescent="0.3">
      <c r="A34" s="157" t="s">
        <v>247</v>
      </c>
      <c r="B34" s="153"/>
      <c r="C34" s="160"/>
      <c r="D34" s="160"/>
      <c r="E34" s="160"/>
      <c r="F34" s="160"/>
      <c r="G34" s="160"/>
      <c r="H34" s="160"/>
      <c r="I34" s="161"/>
      <c r="J34" s="161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1"/>
      <c r="AD34" s="161"/>
      <c r="AE34" s="161"/>
      <c r="AF34" s="161"/>
      <c r="AG34" s="161"/>
      <c r="AH34" s="161"/>
      <c r="AI34" s="161"/>
      <c r="AJ34" s="161"/>
      <c r="AK34" s="174"/>
      <c r="AL34" s="174"/>
      <c r="AM34" s="174"/>
      <c r="AN34" s="174"/>
      <c r="AO34" s="48"/>
      <c r="AP34" s="48"/>
      <c r="AQ34" s="161"/>
      <c r="AR34" s="161"/>
      <c r="AS34" s="161"/>
      <c r="AT34" s="160"/>
      <c r="AU34" s="160"/>
    </row>
    <row r="35" spans="1:47" ht="17.25" x14ac:dyDescent="0.25">
      <c r="A35" s="157" t="s">
        <v>208</v>
      </c>
      <c r="B35" s="157"/>
      <c r="C35" s="157"/>
      <c r="D35" s="157"/>
      <c r="E35" s="157"/>
      <c r="F35" s="157"/>
      <c r="G35" s="186"/>
      <c r="H35" s="34"/>
      <c r="I35" s="187"/>
      <c r="J35" s="18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34"/>
      <c r="AP35" s="34"/>
      <c r="AQ35" s="186"/>
      <c r="AR35" s="186"/>
      <c r="AS35" s="186"/>
      <c r="AT35" s="186"/>
      <c r="AU35" s="34"/>
    </row>
    <row r="36" spans="1:47" ht="18.75" x14ac:dyDescent="0.25">
      <c r="A36" s="157" t="s">
        <v>178</v>
      </c>
      <c r="B36" s="157"/>
      <c r="C36" s="157"/>
      <c r="D36" s="157"/>
      <c r="E36" s="157"/>
      <c r="F36" s="157"/>
      <c r="G36" s="186"/>
      <c r="H36" s="34"/>
      <c r="I36" s="187"/>
      <c r="J36" s="187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6"/>
      <c r="AQ36" s="186"/>
      <c r="AR36" s="186"/>
      <c r="AS36" s="186"/>
      <c r="AT36" s="186"/>
      <c r="AU36" s="34"/>
    </row>
    <row r="37" spans="1:47" ht="15.75" x14ac:dyDescent="0.25">
      <c r="A37" s="34"/>
      <c r="B37" s="34"/>
      <c r="C37" s="34"/>
      <c r="D37" s="34"/>
      <c r="E37" s="34"/>
      <c r="F37" s="34"/>
      <c r="G37" s="34"/>
      <c r="H37" s="34"/>
      <c r="I37" s="173"/>
      <c r="J37" s="17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73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73"/>
      <c r="AP37" s="34"/>
      <c r="AQ37" s="34"/>
      <c r="AR37" s="34"/>
      <c r="AS37" s="34"/>
      <c r="AT37" s="34"/>
      <c r="AU37" s="34"/>
    </row>
    <row r="38" spans="1:47" ht="15.75" x14ac:dyDescent="0.25">
      <c r="B38" s="34"/>
      <c r="C38" s="34"/>
      <c r="D38" s="34"/>
      <c r="E38" s="34"/>
      <c r="F38" s="34"/>
      <c r="G38" s="34"/>
      <c r="H38" s="34"/>
      <c r="I38" s="173"/>
      <c r="J38" s="1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73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73"/>
      <c r="AP38" s="34"/>
      <c r="AQ38" s="34"/>
      <c r="AR38" s="34"/>
      <c r="AS38" s="34"/>
      <c r="AT38" s="34"/>
      <c r="AU38" s="34"/>
    </row>
    <row r="39" spans="1:47" ht="15.75" x14ac:dyDescent="0.25">
      <c r="A39" s="34"/>
      <c r="B39" s="34"/>
      <c r="C39" s="34"/>
      <c r="D39" s="34"/>
      <c r="E39" s="34"/>
      <c r="F39" s="34"/>
      <c r="G39" s="34"/>
      <c r="H39" s="34"/>
      <c r="I39" s="173"/>
      <c r="J39" s="17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73"/>
      <c r="AP39" s="34"/>
      <c r="AQ39" s="34"/>
      <c r="AR39" s="34"/>
      <c r="AS39" s="34"/>
      <c r="AT39" s="34"/>
      <c r="AU39" s="34"/>
    </row>
    <row r="40" spans="1:47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</sheetData>
  <mergeCells count="15">
    <mergeCell ref="AQ3:AU3"/>
    <mergeCell ref="A6:B6"/>
    <mergeCell ref="C3:H3"/>
    <mergeCell ref="I3:J3"/>
    <mergeCell ref="T3:X3"/>
    <mergeCell ref="Z3:AD3"/>
    <mergeCell ref="AE3:AJ3"/>
    <mergeCell ref="AK3:AP3"/>
    <mergeCell ref="A1:AU1"/>
    <mergeCell ref="C2:J2"/>
    <mergeCell ref="K2:N2"/>
    <mergeCell ref="O2:S2"/>
    <mergeCell ref="T2:Y2"/>
    <mergeCell ref="AE2:AU2"/>
    <mergeCell ref="Z2:A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opLeftCell="A7" workbookViewId="0">
      <selection activeCell="A28" sqref="A28"/>
    </sheetView>
  </sheetViews>
  <sheetFormatPr defaultRowHeight="15" x14ac:dyDescent="0.25"/>
  <sheetData>
    <row r="1" spans="1:54" ht="15.75" x14ac:dyDescent="0.25">
      <c r="A1" s="274" t="s">
        <v>244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</row>
    <row r="2" spans="1:54" ht="15.75" x14ac:dyDescent="0.25">
      <c r="A2" s="127" t="s">
        <v>53</v>
      </c>
      <c r="B2" s="127"/>
      <c r="C2" s="261" t="s">
        <v>37</v>
      </c>
      <c r="D2" s="261"/>
      <c r="E2" s="261"/>
      <c r="F2" s="261"/>
      <c r="G2" s="261"/>
      <c r="H2" s="261"/>
      <c r="I2" s="261"/>
      <c r="J2" s="254" t="s">
        <v>128</v>
      </c>
      <c r="K2" s="254"/>
      <c r="L2" s="254"/>
      <c r="M2" s="254"/>
      <c r="N2" s="254" t="s">
        <v>203</v>
      </c>
      <c r="O2" s="254"/>
      <c r="P2" s="254"/>
      <c r="Q2" s="254"/>
      <c r="R2" s="254"/>
      <c r="S2" s="254"/>
      <c r="T2" s="254" t="s">
        <v>206</v>
      </c>
      <c r="U2" s="254"/>
      <c r="V2" s="254"/>
      <c r="W2" s="254"/>
      <c r="X2" s="254"/>
      <c r="Y2" s="254" t="s">
        <v>55</v>
      </c>
      <c r="Z2" s="254"/>
      <c r="AA2" s="254"/>
      <c r="AB2" s="55" t="s">
        <v>56</v>
      </c>
      <c r="AC2" s="254" t="s">
        <v>57</v>
      </c>
      <c r="AD2" s="254"/>
      <c r="AE2" s="254"/>
      <c r="AF2" s="254"/>
      <c r="AG2" s="254"/>
      <c r="AH2" s="25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ht="15.75" x14ac:dyDescent="0.25">
      <c r="A3" s="129" t="s">
        <v>58</v>
      </c>
      <c r="B3" s="129"/>
      <c r="C3" s="193" t="s">
        <v>69</v>
      </c>
      <c r="D3" s="193" t="s">
        <v>179</v>
      </c>
      <c r="E3" s="193" t="s">
        <v>180</v>
      </c>
      <c r="F3" s="193" t="s">
        <v>181</v>
      </c>
      <c r="G3" s="261" t="s">
        <v>182</v>
      </c>
      <c r="H3" s="261"/>
      <c r="I3" s="193" t="s">
        <v>187</v>
      </c>
      <c r="J3" s="55" t="s">
        <v>69</v>
      </c>
      <c r="K3" s="55" t="s">
        <v>179</v>
      </c>
      <c r="L3" s="55" t="s">
        <v>180</v>
      </c>
      <c r="M3" s="55" t="s">
        <v>181</v>
      </c>
      <c r="N3" s="55" t="s">
        <v>69</v>
      </c>
      <c r="O3" s="55"/>
      <c r="P3" s="55" t="s">
        <v>179</v>
      </c>
      <c r="Q3" s="55" t="s">
        <v>180</v>
      </c>
      <c r="R3" s="55" t="s">
        <v>181</v>
      </c>
      <c r="S3" s="55" t="s">
        <v>182</v>
      </c>
      <c r="T3" s="55" t="s">
        <v>69</v>
      </c>
      <c r="U3" s="55" t="s">
        <v>179</v>
      </c>
      <c r="V3" s="55" t="s">
        <v>180</v>
      </c>
      <c r="W3" s="55" t="s">
        <v>181</v>
      </c>
      <c r="X3" s="55" t="s">
        <v>182</v>
      </c>
      <c r="Y3" s="194" t="s">
        <v>69</v>
      </c>
      <c r="Z3" s="194" t="s">
        <v>179</v>
      </c>
      <c r="AA3" s="194" t="s">
        <v>180</v>
      </c>
      <c r="AB3" s="194" t="s">
        <v>69</v>
      </c>
      <c r="AC3" s="194" t="s">
        <v>69</v>
      </c>
      <c r="AD3" s="194"/>
      <c r="AE3" s="194" t="s">
        <v>179</v>
      </c>
      <c r="AF3" s="194"/>
      <c r="AG3" s="194" t="s">
        <v>180</v>
      </c>
      <c r="AH3" s="194" t="s">
        <v>181</v>
      </c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54" ht="15.75" x14ac:dyDescent="0.25">
      <c r="A4" s="195" t="s">
        <v>33</v>
      </c>
      <c r="B4" s="195"/>
      <c r="C4" s="193"/>
      <c r="D4" s="193"/>
      <c r="E4" s="193"/>
      <c r="F4" s="193"/>
      <c r="G4" s="193"/>
      <c r="H4" s="193"/>
      <c r="I4" s="193"/>
      <c r="J4" s="55" t="s">
        <v>79</v>
      </c>
      <c r="K4" s="55" t="s">
        <v>81</v>
      </c>
      <c r="L4" s="55" t="s">
        <v>82</v>
      </c>
      <c r="M4" s="55" t="s">
        <v>84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x14ac:dyDescent="0.25">
      <c r="A5" s="128" t="s">
        <v>77</v>
      </c>
      <c r="B5" s="128" t="s">
        <v>78</v>
      </c>
      <c r="C5" s="194" t="s">
        <v>79</v>
      </c>
      <c r="D5" s="194" t="s">
        <v>81</v>
      </c>
      <c r="E5" s="194" t="s">
        <v>82</v>
      </c>
      <c r="F5" s="194" t="s">
        <v>84</v>
      </c>
      <c r="G5" s="194" t="s">
        <v>92</v>
      </c>
      <c r="H5" s="55" t="s">
        <v>188</v>
      </c>
      <c r="I5" s="55" t="s">
        <v>148</v>
      </c>
      <c r="J5" s="55"/>
      <c r="K5" s="55"/>
      <c r="L5" s="55"/>
      <c r="M5" s="55"/>
      <c r="N5" s="55" t="s">
        <v>79</v>
      </c>
      <c r="O5" s="55" t="s">
        <v>80</v>
      </c>
      <c r="P5" s="55" t="s">
        <v>81</v>
      </c>
      <c r="Q5" s="55" t="s">
        <v>82</v>
      </c>
      <c r="R5" s="55" t="s">
        <v>84</v>
      </c>
      <c r="S5" s="55" t="s">
        <v>92</v>
      </c>
      <c r="T5" s="55" t="s">
        <v>79</v>
      </c>
      <c r="U5" s="55" t="s">
        <v>81</v>
      </c>
      <c r="V5" s="55" t="s">
        <v>82</v>
      </c>
      <c r="W5" s="55" t="s">
        <v>84</v>
      </c>
      <c r="X5" s="55" t="s">
        <v>92</v>
      </c>
      <c r="Y5" s="194" t="s">
        <v>79</v>
      </c>
      <c r="Z5" s="194" t="s">
        <v>81</v>
      </c>
      <c r="AA5" s="194" t="s">
        <v>82</v>
      </c>
      <c r="AB5" s="194" t="s">
        <v>79</v>
      </c>
      <c r="AC5" s="194" t="s">
        <v>79</v>
      </c>
      <c r="AD5" s="194" t="s">
        <v>80</v>
      </c>
      <c r="AE5" s="194" t="s">
        <v>10</v>
      </c>
      <c r="AF5" s="194" t="s">
        <v>5</v>
      </c>
      <c r="AG5" s="194" t="s">
        <v>82</v>
      </c>
      <c r="AH5" s="194" t="s">
        <v>84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54" ht="15.75" x14ac:dyDescent="0.25">
      <c r="A6" s="265" t="s">
        <v>36</v>
      </c>
      <c r="B6" s="266"/>
      <c r="C6" s="194"/>
      <c r="D6" s="194"/>
      <c r="E6" s="19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194"/>
      <c r="AA6" s="194"/>
      <c r="AB6" s="194"/>
      <c r="AC6" s="194"/>
      <c r="AD6" s="194"/>
      <c r="AE6" s="194"/>
      <c r="AF6" s="194"/>
      <c r="AG6" s="194"/>
      <c r="AH6" s="19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4" ht="17.25" x14ac:dyDescent="0.3">
      <c r="A7" s="196" t="s">
        <v>150</v>
      </c>
      <c r="B7" s="197">
        <v>3.9140909090909094E-2</v>
      </c>
      <c r="C7" s="198">
        <v>63.741999999999997</v>
      </c>
      <c r="D7" s="198">
        <v>63.462000000000003</v>
      </c>
      <c r="E7" s="198">
        <v>63.362000000000002</v>
      </c>
      <c r="F7" s="48">
        <v>62.965000000000003</v>
      </c>
      <c r="G7" s="48">
        <v>63.255000000000003</v>
      </c>
      <c r="H7" s="39">
        <v>63.325000000000003</v>
      </c>
      <c r="I7" s="39">
        <v>63.158999999999999</v>
      </c>
      <c r="J7" s="39">
        <v>64.673000000000002</v>
      </c>
      <c r="K7" s="39">
        <v>64.311000000000007</v>
      </c>
      <c r="L7" s="39">
        <v>64.111999999999995</v>
      </c>
      <c r="M7" s="39">
        <v>64.241</v>
      </c>
      <c r="N7" s="39">
        <v>63.874000000000002</v>
      </c>
      <c r="O7" s="39">
        <v>64.144999999999996</v>
      </c>
      <c r="P7" s="39">
        <v>64.515000000000001</v>
      </c>
      <c r="Q7" s="39">
        <v>64.549000000000007</v>
      </c>
      <c r="R7" s="39">
        <v>64.620999999999995</v>
      </c>
      <c r="S7" s="39">
        <v>64.751000000000005</v>
      </c>
      <c r="T7" s="39">
        <v>63.802</v>
      </c>
      <c r="U7" s="39">
        <v>64.093000000000004</v>
      </c>
      <c r="V7" s="39">
        <v>63.286999999999999</v>
      </c>
      <c r="W7" s="39">
        <v>65.828999999999994</v>
      </c>
      <c r="X7" s="39">
        <v>64.781000000000006</v>
      </c>
      <c r="Y7" s="48">
        <v>61.582000000000001</v>
      </c>
      <c r="Z7" s="198">
        <v>62.707999999999998</v>
      </c>
      <c r="AA7" s="198">
        <v>63.445</v>
      </c>
      <c r="AB7" s="198">
        <v>62.750999999999998</v>
      </c>
      <c r="AC7" s="198">
        <v>63.091999999999999</v>
      </c>
      <c r="AD7" s="198">
        <v>63.531999999999996</v>
      </c>
      <c r="AE7" s="198">
        <v>63.315666666666665</v>
      </c>
      <c r="AF7" s="198">
        <v>0.47957295818490736</v>
      </c>
      <c r="AG7" s="198">
        <v>63.17</v>
      </c>
      <c r="AH7" s="198">
        <v>63.246000000000002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54" ht="17.25" x14ac:dyDescent="0.3">
      <c r="A8" s="132" t="s">
        <v>189</v>
      </c>
      <c r="B8" s="197">
        <v>2.7550000000000002E-2</v>
      </c>
      <c r="C8" s="39">
        <v>15.569000000000001</v>
      </c>
      <c r="D8" s="39">
        <v>15.988</v>
      </c>
      <c r="E8" s="39">
        <v>15.715999999999999</v>
      </c>
      <c r="F8" s="39">
        <v>15.349</v>
      </c>
      <c r="G8" s="39">
        <v>15.045</v>
      </c>
      <c r="H8" s="39">
        <v>15.569000000000001</v>
      </c>
      <c r="I8" s="39">
        <v>15.180999999999999</v>
      </c>
      <c r="J8" s="39">
        <v>16.11</v>
      </c>
      <c r="K8" s="39">
        <v>15.151999999999999</v>
      </c>
      <c r="L8" s="39">
        <v>14.739000000000001</v>
      </c>
      <c r="M8" s="39">
        <v>15.143000000000001</v>
      </c>
      <c r="N8" s="39">
        <v>16.417999999999999</v>
      </c>
      <c r="O8" s="39">
        <v>16.163</v>
      </c>
      <c r="P8" s="39">
        <v>16.541</v>
      </c>
      <c r="Q8" s="39">
        <v>16.515999999999998</v>
      </c>
      <c r="R8" s="39">
        <v>16.673999999999999</v>
      </c>
      <c r="S8" s="39">
        <v>16.413</v>
      </c>
      <c r="T8" s="39">
        <v>17.091000000000001</v>
      </c>
      <c r="U8" s="39">
        <v>17.314</v>
      </c>
      <c r="V8" s="39">
        <v>17.28</v>
      </c>
      <c r="W8" s="39">
        <v>17.373000000000001</v>
      </c>
      <c r="X8" s="39">
        <v>17.407</v>
      </c>
      <c r="Y8" s="39">
        <v>16.425000000000001</v>
      </c>
      <c r="Z8" s="39">
        <v>16.707999999999998</v>
      </c>
      <c r="AA8" s="39">
        <v>17.408000000000001</v>
      </c>
      <c r="AB8" s="39">
        <v>17.254000000000001</v>
      </c>
      <c r="AC8" s="39">
        <v>19.036999999999999</v>
      </c>
      <c r="AD8" s="39">
        <v>18.132999999999999</v>
      </c>
      <c r="AE8" s="39">
        <v>17.814666666666668</v>
      </c>
      <c r="AF8" s="39">
        <v>2.9803057263009653E-2</v>
      </c>
      <c r="AG8" s="39">
        <v>17.542000000000002</v>
      </c>
      <c r="AH8" s="39">
        <v>17.593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54" ht="17.25" x14ac:dyDescent="0.3">
      <c r="A9" s="132" t="s">
        <v>190</v>
      </c>
      <c r="B9" s="197">
        <v>8.157727272727272E-2</v>
      </c>
      <c r="C9" s="39">
        <v>3.9006629999999998</v>
      </c>
      <c r="D9" s="39">
        <v>3.0405168000000002</v>
      </c>
      <c r="E9" s="39">
        <v>3.6661786999999997</v>
      </c>
      <c r="F9" s="39">
        <v>4.3963028</v>
      </c>
      <c r="G9" s="39">
        <v>4.7541413999999991</v>
      </c>
      <c r="H9" s="39">
        <v>3.9217776999999998</v>
      </c>
      <c r="I9" s="39">
        <v>4.0117929999999999</v>
      </c>
      <c r="J9" s="15">
        <v>3.1160851999999997</v>
      </c>
      <c r="K9" s="15">
        <v>4.2229399999999995</v>
      </c>
      <c r="L9" s="15">
        <v>4.9208363999999998</v>
      </c>
      <c r="M9" s="15">
        <v>4.2107156999999997</v>
      </c>
      <c r="N9" s="15">
        <v>2.8771556999999999</v>
      </c>
      <c r="O9" s="15">
        <v>3.3516808</v>
      </c>
      <c r="P9" s="15">
        <v>2.8315923999999999</v>
      </c>
      <c r="Q9" s="15">
        <v>2.9938422</v>
      </c>
      <c r="R9" s="15">
        <v>2.5404317999999999</v>
      </c>
      <c r="S9" s="15">
        <v>2.8927138999999999</v>
      </c>
      <c r="T9" s="15">
        <v>2.2892779999999999</v>
      </c>
      <c r="U9" s="15">
        <v>1.3668989999999999</v>
      </c>
      <c r="V9" s="15">
        <v>1.8425353999999998</v>
      </c>
      <c r="W9" s="15">
        <v>2.0481259000000001</v>
      </c>
      <c r="X9" s="15">
        <v>1.5580425999999998</v>
      </c>
      <c r="Y9" s="39">
        <v>2.5959968</v>
      </c>
      <c r="Z9" s="39">
        <v>2.4059645000000001</v>
      </c>
      <c r="AA9" s="39">
        <v>1.0279525</v>
      </c>
      <c r="AB9" s="39">
        <v>2.1436977000000002</v>
      </c>
      <c r="AC9" s="39">
        <v>0.1244656</v>
      </c>
      <c r="AD9" s="39">
        <v>0.47897029999999996</v>
      </c>
      <c r="AE9" s="39">
        <v>1.0486967666666667</v>
      </c>
      <c r="AF9" s="39">
        <v>0.10520176231585775</v>
      </c>
      <c r="AG9" s="39">
        <v>1.3091113999999999</v>
      </c>
      <c r="AH9" s="39">
        <v>1.1979814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7.25" x14ac:dyDescent="0.3">
      <c r="A10" s="132" t="s">
        <v>153</v>
      </c>
      <c r="B10" s="197">
        <v>3.1259090909090903E-2</v>
      </c>
      <c r="C10" s="39">
        <v>1.5449999999999999</v>
      </c>
      <c r="D10" s="39">
        <v>1.677</v>
      </c>
      <c r="E10" s="39">
        <v>1.887</v>
      </c>
      <c r="F10" s="39">
        <v>1.8919999999999999</v>
      </c>
      <c r="G10" s="39">
        <v>1.802</v>
      </c>
      <c r="H10" s="39">
        <v>1.3939999999999999</v>
      </c>
      <c r="I10" s="39">
        <v>2.004</v>
      </c>
      <c r="J10" s="39">
        <v>1.248</v>
      </c>
      <c r="K10" s="39">
        <v>1.9850000000000001</v>
      </c>
      <c r="L10" s="39">
        <v>1.88</v>
      </c>
      <c r="M10" s="39">
        <v>1.998</v>
      </c>
      <c r="N10" s="39">
        <v>2.2429999999999999</v>
      </c>
      <c r="O10" s="39">
        <v>2.258</v>
      </c>
      <c r="P10" s="39">
        <v>2.0990000000000002</v>
      </c>
      <c r="Q10" s="39">
        <v>2.3839999999999999</v>
      </c>
      <c r="R10" s="39">
        <v>2.6179999999999999</v>
      </c>
      <c r="S10" s="39">
        <v>2.8180000000000001</v>
      </c>
      <c r="T10" s="39">
        <v>1.2050000000000001</v>
      </c>
      <c r="U10" s="39">
        <v>1.0620000000000001</v>
      </c>
      <c r="V10" s="39">
        <v>1.3520000000000001</v>
      </c>
      <c r="W10" s="39">
        <v>1.02</v>
      </c>
      <c r="X10" s="39">
        <v>1.2649999999999999</v>
      </c>
      <c r="Y10" s="39">
        <v>0.22700000000000001</v>
      </c>
      <c r="Z10" s="39">
        <v>0.20599999999999999</v>
      </c>
      <c r="AA10" s="39">
        <v>0.128</v>
      </c>
      <c r="AB10" s="39">
        <v>6.6000000000000003E-2</v>
      </c>
      <c r="AC10" s="39">
        <v>6.9000000000000006E-2</v>
      </c>
      <c r="AD10" s="39">
        <v>0.123</v>
      </c>
      <c r="AE10" s="39">
        <v>0.14599999999999999</v>
      </c>
      <c r="AF10" s="39">
        <v>2.9063149634316523E-2</v>
      </c>
      <c r="AG10" s="39">
        <v>0.13700000000000001</v>
      </c>
      <c r="AH10" s="39">
        <v>0.112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ht="17.25" x14ac:dyDescent="0.3">
      <c r="A11" s="132" t="s">
        <v>191</v>
      </c>
      <c r="B11" s="197">
        <v>5.9781818181818186E-2</v>
      </c>
      <c r="C11" s="39">
        <v>14.218999999999999</v>
      </c>
      <c r="D11" s="39">
        <v>13.654999999999999</v>
      </c>
      <c r="E11" s="39">
        <v>13.769</v>
      </c>
      <c r="F11" s="39">
        <v>13.525</v>
      </c>
      <c r="G11" s="39">
        <v>13.518000000000001</v>
      </c>
      <c r="H11" s="39">
        <v>13.958</v>
      </c>
      <c r="I11" s="39">
        <v>13.693</v>
      </c>
      <c r="J11" s="39">
        <v>14.507999999999999</v>
      </c>
      <c r="K11" s="39">
        <v>13.456</v>
      </c>
      <c r="L11" s="39">
        <v>13.558</v>
      </c>
      <c r="M11" s="39">
        <v>13.246</v>
      </c>
      <c r="N11" s="39">
        <v>13.47</v>
      </c>
      <c r="O11" s="39">
        <v>13.044</v>
      </c>
      <c r="P11" s="39">
        <v>13.013999999999999</v>
      </c>
      <c r="Q11" s="39">
        <v>12.965999999999999</v>
      </c>
      <c r="R11" s="39">
        <v>12.679</v>
      </c>
      <c r="S11" s="39">
        <v>12.526</v>
      </c>
      <c r="T11" s="39">
        <v>14.691000000000001</v>
      </c>
      <c r="U11" s="39">
        <v>14.895</v>
      </c>
      <c r="V11" s="39">
        <v>14.238</v>
      </c>
      <c r="W11" s="39">
        <v>14.443</v>
      </c>
      <c r="X11" s="39">
        <v>14.365</v>
      </c>
      <c r="Y11" s="39">
        <v>16.033999999999999</v>
      </c>
      <c r="Z11" s="39">
        <v>16.056000000000001</v>
      </c>
      <c r="AA11" s="39">
        <v>16.38</v>
      </c>
      <c r="AB11" s="39">
        <v>16.698</v>
      </c>
      <c r="AC11" s="39">
        <v>16.890999999999998</v>
      </c>
      <c r="AD11" s="39">
        <v>16.616</v>
      </c>
      <c r="AE11" s="39">
        <v>16.667000000000002</v>
      </c>
      <c r="AF11" s="39">
        <v>8.7132083643168309E-2</v>
      </c>
      <c r="AG11" s="39">
        <v>16.661999999999999</v>
      </c>
      <c r="AH11" s="39">
        <v>16.402999999999999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54" x14ac:dyDescent="0.25">
      <c r="A12" s="132" t="s">
        <v>112</v>
      </c>
      <c r="B12" s="197">
        <v>9.2700000000000005E-2</v>
      </c>
      <c r="C12" s="39">
        <v>0.191</v>
      </c>
      <c r="D12" s="39">
        <v>0.17899999999999999</v>
      </c>
      <c r="E12" s="39">
        <v>0.32400000000000001</v>
      </c>
      <c r="F12" s="39">
        <v>0.19500000000000001</v>
      </c>
      <c r="G12" s="39">
        <v>0.26200000000000001</v>
      </c>
      <c r="H12" s="39">
        <v>0.23200000000000001</v>
      </c>
      <c r="I12" s="39">
        <v>0.26700000000000002</v>
      </c>
      <c r="J12" s="39">
        <v>0.224</v>
      </c>
      <c r="K12" s="39">
        <v>0.18</v>
      </c>
      <c r="L12" s="39">
        <v>0.187</v>
      </c>
      <c r="M12" s="39">
        <v>0.19900000000000001</v>
      </c>
      <c r="N12" s="39">
        <v>0.26700000000000002</v>
      </c>
      <c r="O12" s="39">
        <v>0.2</v>
      </c>
      <c r="P12" s="39">
        <v>0.24299999999999999</v>
      </c>
      <c r="Q12" s="39">
        <v>0.20899999999999999</v>
      </c>
      <c r="R12" s="39">
        <v>0.22600000000000001</v>
      </c>
      <c r="S12" s="39">
        <v>0.219</v>
      </c>
      <c r="T12" s="39">
        <v>0.73099999999999998</v>
      </c>
      <c r="U12" s="39">
        <v>0.219</v>
      </c>
      <c r="V12" s="39">
        <v>0.56100000000000005</v>
      </c>
      <c r="W12" s="39">
        <v>0.377</v>
      </c>
      <c r="X12" s="39">
        <v>0.29199999999999998</v>
      </c>
      <c r="Y12" s="39">
        <v>0.86199999999999999</v>
      </c>
      <c r="Z12" s="39">
        <v>0.629</v>
      </c>
      <c r="AA12" s="39">
        <v>0.32700000000000001</v>
      </c>
      <c r="AB12" s="39">
        <v>8.7999999999999995E-2</v>
      </c>
      <c r="AC12" s="39" t="s">
        <v>34</v>
      </c>
      <c r="AD12" s="39" t="s">
        <v>34</v>
      </c>
      <c r="AE12" s="39">
        <v>0.25133333333333335</v>
      </c>
      <c r="AF12" s="39">
        <v>2.8825143345504584E-2</v>
      </c>
      <c r="AG12" s="39">
        <v>0.20100000000000001</v>
      </c>
      <c r="AH12" s="39" t="s">
        <v>34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x14ac:dyDescent="0.25">
      <c r="A13" s="127" t="s">
        <v>113</v>
      </c>
      <c r="B13" s="127"/>
      <c r="C13" s="16">
        <v>99.166662999999986</v>
      </c>
      <c r="D13" s="16">
        <v>98.001516800000019</v>
      </c>
      <c r="E13" s="16">
        <v>98.72417870000001</v>
      </c>
      <c r="F13" s="16">
        <v>98.322302800000003</v>
      </c>
      <c r="G13" s="16">
        <v>98.6361414</v>
      </c>
      <c r="H13" s="16">
        <v>98.399777700000016</v>
      </c>
      <c r="I13" s="16">
        <v>98.315792999999999</v>
      </c>
      <c r="J13" s="16">
        <v>99.879085200000006</v>
      </c>
      <c r="K13" s="16">
        <v>99.306940000000012</v>
      </c>
      <c r="L13" s="16">
        <v>99.396836399999998</v>
      </c>
      <c r="M13" s="16">
        <v>99.037715699999993</v>
      </c>
      <c r="N13" s="16">
        <v>99.149155699999994</v>
      </c>
      <c r="O13" s="16">
        <v>99.161680799999985</v>
      </c>
      <c r="P13" s="16">
        <v>99.243592399999997</v>
      </c>
      <c r="Q13" s="16">
        <v>99.617842199999998</v>
      </c>
      <c r="R13" s="16">
        <v>99.358431799999977</v>
      </c>
      <c r="S13" s="16">
        <v>99.619713899999994</v>
      </c>
      <c r="T13" s="16">
        <v>99.809277999999992</v>
      </c>
      <c r="U13" s="16">
        <v>98.949899000000002</v>
      </c>
      <c r="V13" s="16">
        <v>98.56053540000002</v>
      </c>
      <c r="W13" s="16">
        <v>101.09012589999999</v>
      </c>
      <c r="X13" s="16">
        <v>99.668042599999993</v>
      </c>
      <c r="Y13" s="16">
        <v>97.72599679999999</v>
      </c>
      <c r="Z13" s="16">
        <v>98.712964499999998</v>
      </c>
      <c r="AA13" s="16">
        <v>98.7159525</v>
      </c>
      <c r="AB13" s="16">
        <v>99.000697699999989</v>
      </c>
      <c r="AC13" s="16">
        <v>99.213465599999978</v>
      </c>
      <c r="AD13" s="16">
        <v>98.882970299999997</v>
      </c>
      <c r="AE13" s="16">
        <v>99.243363433333343</v>
      </c>
      <c r="AF13" s="16"/>
      <c r="AG13" s="16">
        <v>99.021111399999995</v>
      </c>
      <c r="AH13" s="16">
        <v>98.551981399999988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ht="15.75" x14ac:dyDescent="0.25">
      <c r="A15" s="132" t="s">
        <v>192</v>
      </c>
      <c r="B15" s="132"/>
      <c r="C15" s="192"/>
      <c r="D15" s="192"/>
      <c r="E15" s="192"/>
      <c r="F15" s="192"/>
      <c r="G15" s="192"/>
      <c r="H15" s="192"/>
      <c r="I15" s="19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ht="15.75" x14ac:dyDescent="0.25">
      <c r="A16" s="132" t="s">
        <v>20</v>
      </c>
      <c r="B16" s="132"/>
      <c r="C16" s="199">
        <v>2.9985224878691414</v>
      </c>
      <c r="D16" s="199">
        <v>3.0034807369536995</v>
      </c>
      <c r="E16" s="199">
        <v>2.9924030682082186</v>
      </c>
      <c r="F16" s="199">
        <v>2.9881209732489977</v>
      </c>
      <c r="G16" s="199">
        <v>2.9951159225490005</v>
      </c>
      <c r="H16" s="199">
        <v>2.998423698531461</v>
      </c>
      <c r="I16" s="199">
        <v>2.999092359199214</v>
      </c>
      <c r="J16" s="36">
        <v>3.0097126603143107</v>
      </c>
      <c r="K16" s="36">
        <v>3.0128888558539062</v>
      </c>
      <c r="L16" s="36">
        <v>3.0101674925404209</v>
      </c>
      <c r="M16" s="36">
        <v>3.0146165417050397</v>
      </c>
      <c r="N16" s="36">
        <v>2.9899872386092343</v>
      </c>
      <c r="O16" s="36">
        <v>2.9966536408551643</v>
      </c>
      <c r="P16" s="36">
        <v>3.0022817048482011</v>
      </c>
      <c r="Q16" s="36">
        <v>2.9962072136604205</v>
      </c>
      <c r="R16" s="36">
        <v>3.0002107054128899</v>
      </c>
      <c r="S16" s="36">
        <v>3.0012007519247241</v>
      </c>
      <c r="T16" s="36">
        <v>2.9807417069805831</v>
      </c>
      <c r="U16" s="36">
        <v>2.999136060029441</v>
      </c>
      <c r="V16" s="36">
        <v>2.9812849151754923</v>
      </c>
      <c r="W16" s="36">
        <v>3.0086016551358479</v>
      </c>
      <c r="X16" s="36">
        <v>3.0024658415654808</v>
      </c>
      <c r="Y16" s="36">
        <v>2.9691255688467111</v>
      </c>
      <c r="Z16" s="36">
        <v>2.9795932352568086</v>
      </c>
      <c r="AA16" s="36">
        <v>2.9938253516563109</v>
      </c>
      <c r="AB16" s="36">
        <v>2.9672325228860341</v>
      </c>
      <c r="AC16" s="36">
        <v>2.954591905586041</v>
      </c>
      <c r="AD16" s="36">
        <v>2.9829062692205035</v>
      </c>
      <c r="AE16" s="36">
        <v>2.9761937726203862</v>
      </c>
      <c r="AF16" s="36"/>
      <c r="AG16" s="36">
        <v>2.9783260140847108</v>
      </c>
      <c r="AH16" s="36">
        <v>2.9845735768516501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5.75" x14ac:dyDescent="0.25">
      <c r="A17" s="132" t="s">
        <v>115</v>
      </c>
      <c r="B17" s="132"/>
      <c r="C17" s="199">
        <v>0.86343552523647615</v>
      </c>
      <c r="D17" s="199">
        <v>0.8920574122392303</v>
      </c>
      <c r="E17" s="199">
        <v>0.87502569212652159</v>
      </c>
      <c r="F17" s="199">
        <v>0.85874975192925262</v>
      </c>
      <c r="G17" s="199">
        <v>0.83984383460430068</v>
      </c>
      <c r="H17" s="199">
        <v>0.86909268056530742</v>
      </c>
      <c r="I17" s="199">
        <v>0.84985052274686501</v>
      </c>
      <c r="J17" s="36">
        <v>0.88386337624603817</v>
      </c>
      <c r="K17" s="36">
        <v>0.8368649529869101</v>
      </c>
      <c r="L17" s="36">
        <v>0.81584362739988181</v>
      </c>
      <c r="M17" s="36">
        <v>0.83775933909400624</v>
      </c>
      <c r="N17" s="36">
        <v>0.90605183139141188</v>
      </c>
      <c r="O17" s="36">
        <v>0.89019117207253839</v>
      </c>
      <c r="P17" s="36">
        <v>0.9074862851093608</v>
      </c>
      <c r="Q17" s="36">
        <v>0.90380506619112899</v>
      </c>
      <c r="R17" s="36">
        <v>0.91265250379782892</v>
      </c>
      <c r="S17" s="36">
        <v>0.896858867635415</v>
      </c>
      <c r="T17" s="36">
        <v>0.94133692818263326</v>
      </c>
      <c r="U17" s="36">
        <v>0.95514773932351993</v>
      </c>
      <c r="V17" s="36">
        <v>0.95966638334673882</v>
      </c>
      <c r="W17" s="36">
        <v>0.93607322343397437</v>
      </c>
      <c r="X17" s="36">
        <v>0.95113448314934324</v>
      </c>
      <c r="Y17" s="36">
        <v>0.93361479256902191</v>
      </c>
      <c r="Z17" s="36">
        <v>0.93593581589935937</v>
      </c>
      <c r="AA17" s="36">
        <v>0.96842392098851848</v>
      </c>
      <c r="AB17" s="36">
        <v>0.96185209113303671</v>
      </c>
      <c r="AC17" s="36">
        <v>1.0510159077430736</v>
      </c>
      <c r="AD17" s="36">
        <v>1.0037008955467184</v>
      </c>
      <c r="AE17" s="36">
        <v>0.987258583091848</v>
      </c>
      <c r="AF17" s="36"/>
      <c r="AG17" s="36">
        <v>0.97505257833054004</v>
      </c>
      <c r="AH17" s="36">
        <v>0.97876109726792881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1:54" ht="17.25" x14ac:dyDescent="0.25">
      <c r="A18" s="132" t="s">
        <v>193</v>
      </c>
      <c r="B18" s="132"/>
      <c r="C18" s="199">
        <v>0.13809391236078433</v>
      </c>
      <c r="D18" s="199">
        <v>0.10829614125078033</v>
      </c>
      <c r="E18" s="199">
        <v>0.13030447263010805</v>
      </c>
      <c r="F18" s="199">
        <v>0.15701496407093213</v>
      </c>
      <c r="G18" s="199">
        <v>0.16941246016655703</v>
      </c>
      <c r="H18" s="199">
        <v>0.13975110637317306</v>
      </c>
      <c r="I18" s="199">
        <v>0.14336646938985986</v>
      </c>
      <c r="J18" s="36">
        <v>0.10913544671190531</v>
      </c>
      <c r="K18" s="36">
        <v>0.14889058562577046</v>
      </c>
      <c r="L18" s="36">
        <v>0.17387804223550829</v>
      </c>
      <c r="M18" s="36">
        <v>0.14870657926537478</v>
      </c>
      <c r="N18" s="36">
        <v>0.10135917438023877</v>
      </c>
      <c r="O18" s="36">
        <v>0.11783949429941011</v>
      </c>
      <c r="P18" s="36">
        <v>9.9169004806081373E-2</v>
      </c>
      <c r="Q18" s="36">
        <v>0.10458411152516245</v>
      </c>
      <c r="R18" s="36">
        <v>8.8764661489646374E-2</v>
      </c>
      <c r="S18" s="36">
        <v>0.10090403372485421</v>
      </c>
      <c r="T18" s="36">
        <v>8.0490210854028701E-2</v>
      </c>
      <c r="U18" s="36">
        <v>4.8136717632211369E-2</v>
      </c>
      <c r="V18" s="36">
        <v>6.5321972838808903E-2</v>
      </c>
      <c r="W18" s="36">
        <v>7.0446360455538648E-2</v>
      </c>
      <c r="X18" s="36">
        <v>5.4345580766249242E-2</v>
      </c>
      <c r="Y18" s="36">
        <v>9.4196205208943784E-2</v>
      </c>
      <c r="Z18" s="36">
        <v>8.6035507285559212E-2</v>
      </c>
      <c r="AA18" s="36">
        <v>3.6505355813554553E-2</v>
      </c>
      <c r="AB18" s="36">
        <v>7.6286721344400496E-2</v>
      </c>
      <c r="AC18" s="36">
        <v>4.3865898042003693E-3</v>
      </c>
      <c r="AD18" s="36">
        <v>1.6924277706929395E-2</v>
      </c>
      <c r="AE18" s="36">
        <v>3.7103717028180987E-2</v>
      </c>
      <c r="AF18" s="36"/>
      <c r="AG18" s="36">
        <v>4.645071908620229E-2</v>
      </c>
      <c r="AH18" s="36">
        <v>4.2545514510112174E-2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ht="15.75" x14ac:dyDescent="0.25">
      <c r="A19" s="132" t="s">
        <v>124</v>
      </c>
      <c r="B19" s="132"/>
      <c r="C19" s="200">
        <v>0.14092132631548232</v>
      </c>
      <c r="D19" s="200">
        <v>0.15389013221020381</v>
      </c>
      <c r="E19" s="200">
        <v>0.17279442578245541</v>
      </c>
      <c r="F19" s="200">
        <v>0.17409516666559402</v>
      </c>
      <c r="G19" s="200">
        <v>0.16543986859960649</v>
      </c>
      <c r="H19" s="200">
        <v>0.12798149853568619</v>
      </c>
      <c r="I19" s="200">
        <v>0.18450958259189223</v>
      </c>
      <c r="J19" s="36">
        <v>0.11261162549024052</v>
      </c>
      <c r="K19" s="36">
        <v>0.18031214236363843</v>
      </c>
      <c r="L19" s="36">
        <v>0.17114956495813513</v>
      </c>
      <c r="M19" s="36">
        <v>0.18179497847924572</v>
      </c>
      <c r="N19" s="36">
        <v>0.20358281179205251</v>
      </c>
      <c r="O19" s="36">
        <v>0.20453342522108406</v>
      </c>
      <c r="P19" s="36">
        <v>0.18939555874012518</v>
      </c>
      <c r="Q19" s="36">
        <v>0.214563177365418</v>
      </c>
      <c r="R19" s="36">
        <v>0.23567544631192563</v>
      </c>
      <c r="S19" s="36">
        <v>0.25325391595344282</v>
      </c>
      <c r="T19" s="36">
        <v>0.10915501972834131</v>
      </c>
      <c r="U19" s="36">
        <v>9.6355542128826216E-2</v>
      </c>
      <c r="V19" s="36">
        <v>0.12349013885605339</v>
      </c>
      <c r="W19" s="36">
        <v>9.0388716177854184E-2</v>
      </c>
      <c r="X19" s="36">
        <v>0.11368091668756801</v>
      </c>
      <c r="Y19" s="36">
        <v>2.1221068476028164E-2</v>
      </c>
      <c r="Z19" s="36">
        <v>1.8978761328926775E-2</v>
      </c>
      <c r="AA19" s="36">
        <v>1.1711314492818784E-2</v>
      </c>
      <c r="AB19" s="36">
        <v>6.0511996062538364E-3</v>
      </c>
      <c r="AC19" s="36">
        <v>6.2652573371620906E-3</v>
      </c>
      <c r="AD19" s="36">
        <v>1.1197441574766867E-2</v>
      </c>
      <c r="AE19" s="36">
        <v>1.3318094689702747E-2</v>
      </c>
      <c r="AF19" s="36"/>
      <c r="AG19" s="36">
        <v>1.2524158034947988E-2</v>
      </c>
      <c r="AH19" s="36">
        <v>1.0247876021535712E-2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ht="15.75" x14ac:dyDescent="0.25">
      <c r="A20" s="132" t="s">
        <v>123</v>
      </c>
      <c r="B20" s="132"/>
      <c r="C20" s="200">
        <v>0.85335939730553612</v>
      </c>
      <c r="D20" s="200">
        <v>0.82448754141447034</v>
      </c>
      <c r="E20" s="200">
        <v>0.82961178167886995</v>
      </c>
      <c r="F20" s="200">
        <v>0.81887486107057728</v>
      </c>
      <c r="G20" s="200">
        <v>0.81660590273982359</v>
      </c>
      <c r="H20" s="200">
        <v>0.84318387815517037</v>
      </c>
      <c r="I20" s="200">
        <v>0.82953459047853673</v>
      </c>
      <c r="J20" s="36">
        <v>0.86137224086472408</v>
      </c>
      <c r="K20" s="36">
        <v>0.80425750769101445</v>
      </c>
      <c r="L20" s="36">
        <v>0.81213506618510811</v>
      </c>
      <c r="M20" s="36">
        <v>0.79302309025006246</v>
      </c>
      <c r="N20" s="36">
        <v>0.80444084474873767</v>
      </c>
      <c r="O20" s="36">
        <v>0.77743811153277298</v>
      </c>
      <c r="P20" s="36">
        <v>0.77265005073238446</v>
      </c>
      <c r="Q20" s="36">
        <v>0.76783806991675574</v>
      </c>
      <c r="R20" s="36">
        <v>0.75100768432006693</v>
      </c>
      <c r="S20" s="36">
        <v>0.7406998741880485</v>
      </c>
      <c r="T20" s="36">
        <v>0.87563418298045936</v>
      </c>
      <c r="U20" s="36">
        <v>0.88921621381111571</v>
      </c>
      <c r="V20" s="36">
        <v>0.85569552121625003</v>
      </c>
      <c r="W20" s="36">
        <v>0.84214357650408755</v>
      </c>
      <c r="X20" s="36">
        <v>0.84940997083675962</v>
      </c>
      <c r="Y20" s="36">
        <v>0.98627483400920346</v>
      </c>
      <c r="Z20" s="36">
        <v>0.97331336362290755</v>
      </c>
      <c r="AA20" s="36">
        <v>0.98610748261361969</v>
      </c>
      <c r="AB20" s="36">
        <v>1.0073413997950191</v>
      </c>
      <c r="AC20" s="36">
        <v>1.0091596276768553</v>
      </c>
      <c r="AD20" s="36">
        <v>0.99530196178227548</v>
      </c>
      <c r="AE20" s="36">
        <v>0.99956127772416059</v>
      </c>
      <c r="AF20" s="36"/>
      <c r="AG20" s="36">
        <v>1.0022355074367006</v>
      </c>
      <c r="AH20" s="36">
        <v>0.98753798123774017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ht="15.75" x14ac:dyDescent="0.25">
      <c r="A21" s="24" t="s">
        <v>125</v>
      </c>
      <c r="B21" s="24"/>
      <c r="C21" s="200">
        <v>3.5205060553168228E-3</v>
      </c>
      <c r="D21" s="200">
        <v>3.3193590452474399E-3</v>
      </c>
      <c r="E21" s="200">
        <v>5.9955127179561517E-3</v>
      </c>
      <c r="F21" s="200">
        <v>3.6259656336402077E-3</v>
      </c>
      <c r="G21" s="200">
        <v>4.8608270759979994E-3</v>
      </c>
      <c r="H21" s="200">
        <v>4.3042341839294894E-3</v>
      </c>
      <c r="I21" s="200">
        <v>4.9677068612713404E-3</v>
      </c>
      <c r="J21" s="36">
        <v>4.0845117569814453E-3</v>
      </c>
      <c r="K21" s="36">
        <v>3.3041553458399951E-3</v>
      </c>
      <c r="L21" s="36">
        <v>3.4401948944511205E-3</v>
      </c>
      <c r="M21" s="36">
        <v>3.6590046861937919E-3</v>
      </c>
      <c r="N21" s="36">
        <v>4.8971858536593716E-3</v>
      </c>
      <c r="O21" s="36">
        <v>3.6609503548194577E-3</v>
      </c>
      <c r="P21" s="36">
        <v>4.4308506941800729E-3</v>
      </c>
      <c r="Q21" s="36">
        <v>3.8011824636364627E-3</v>
      </c>
      <c r="R21" s="36">
        <v>4.1112759270107487E-3</v>
      </c>
      <c r="S21" s="36">
        <v>3.9772490394014365E-3</v>
      </c>
      <c r="T21" s="36">
        <v>1.338127612943996E-2</v>
      </c>
      <c r="U21" s="36">
        <v>4.015316537550489E-3</v>
      </c>
      <c r="V21" s="36">
        <v>1.0354805334542444E-2</v>
      </c>
      <c r="W21" s="36">
        <v>6.7511675530635999E-3</v>
      </c>
      <c r="X21" s="36">
        <v>5.3027772334841086E-3</v>
      </c>
      <c r="Y21" s="38">
        <v>1.6284414397013149E-2</v>
      </c>
      <c r="Z21" s="38">
        <v>1.171048223308758E-2</v>
      </c>
      <c r="AA21" s="38">
        <v>6.0459829310502882E-3</v>
      </c>
      <c r="AB21" s="38">
        <v>0</v>
      </c>
      <c r="AC21" s="38">
        <v>0</v>
      </c>
      <c r="AD21" s="38">
        <v>0</v>
      </c>
      <c r="AE21" s="38">
        <v>0</v>
      </c>
      <c r="AF21" s="38"/>
      <c r="AG21" s="38">
        <v>0</v>
      </c>
      <c r="AH21" s="38">
        <v>0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54" x14ac:dyDescent="0.25">
      <c r="A22" s="24" t="s">
        <v>26</v>
      </c>
      <c r="B22" s="24"/>
      <c r="C22" s="38">
        <v>4.9978531551427379</v>
      </c>
      <c r="D22" s="38">
        <v>4.9855313231136318</v>
      </c>
      <c r="E22" s="38">
        <v>5.0061349531441302</v>
      </c>
      <c r="F22" s="38">
        <v>5.000481682618994</v>
      </c>
      <c r="G22" s="38">
        <v>4.9912788157352859</v>
      </c>
      <c r="H22" s="38">
        <v>4.9827370963447279</v>
      </c>
      <c r="I22" s="38">
        <v>5.0113212312676394</v>
      </c>
      <c r="J22" s="38">
        <v>4.9807798613841996</v>
      </c>
      <c r="K22" s="38">
        <v>4.9865181998670796</v>
      </c>
      <c r="L22" s="38">
        <v>4.986613988213505</v>
      </c>
      <c r="M22" s="38">
        <v>4.9795595334799225</v>
      </c>
      <c r="N22" s="38">
        <v>5.0103190867753344</v>
      </c>
      <c r="O22" s="38">
        <v>4.99031679433579</v>
      </c>
      <c r="P22" s="38">
        <v>4.975413454930333</v>
      </c>
      <c r="Q22" s="38">
        <v>4.9907988211225227</v>
      </c>
      <c r="R22" s="38">
        <v>4.9924222772593687</v>
      </c>
      <c r="S22" s="38">
        <v>4.9968946924658857</v>
      </c>
      <c r="T22" s="38">
        <v>5.000739324855485</v>
      </c>
      <c r="U22" s="38">
        <v>4.9920075894626645</v>
      </c>
      <c r="V22" s="38">
        <v>4.995813736767885</v>
      </c>
      <c r="W22" s="38">
        <v>4.9544046992603654</v>
      </c>
      <c r="X22" s="38">
        <v>4.9763395702388857</v>
      </c>
      <c r="Y22" s="38">
        <v>5.020716883506922</v>
      </c>
      <c r="Z22" s="38">
        <v>5.0055671656266503</v>
      </c>
      <c r="AA22" s="38">
        <v>5.0026194084958728</v>
      </c>
      <c r="AB22" s="38">
        <v>5.0187639347647437</v>
      </c>
      <c r="AC22" s="38">
        <v>5.025419288147333</v>
      </c>
      <c r="AD22" s="38">
        <v>5.010030845831194</v>
      </c>
      <c r="AE22" s="38">
        <v>5.0134354451542791</v>
      </c>
      <c r="AF22" s="38"/>
      <c r="AG22" s="38">
        <v>5.0145889769731014</v>
      </c>
      <c r="AH22" s="38">
        <v>5.0036660458889672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ht="15.75" x14ac:dyDescent="0.25">
      <c r="A23" s="37"/>
      <c r="B23" s="37"/>
      <c r="C23" s="200"/>
      <c r="D23" s="200"/>
      <c r="E23" s="200"/>
      <c r="F23" s="200"/>
      <c r="G23" s="200"/>
      <c r="H23" s="200"/>
      <c r="I23" s="200"/>
      <c r="J23" s="22"/>
      <c r="K23" s="22"/>
      <c r="L23" s="22"/>
      <c r="M23" s="22"/>
      <c r="N23" s="34"/>
      <c r="O23" s="34"/>
      <c r="P23" s="34"/>
      <c r="Q23" s="34"/>
      <c r="R23" s="34"/>
      <c r="S23" s="34"/>
      <c r="T23" s="22"/>
      <c r="U23" s="22"/>
      <c r="V23" s="22"/>
      <c r="W23" s="22"/>
      <c r="X23" s="22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ht="15.75" x14ac:dyDescent="0.25">
      <c r="A24" s="129" t="s">
        <v>194</v>
      </c>
      <c r="B24" s="129"/>
      <c r="C24" s="200"/>
      <c r="D24" s="200"/>
      <c r="E24" s="200"/>
      <c r="F24" s="200"/>
      <c r="G24" s="200"/>
      <c r="H24" s="200"/>
      <c r="I24" s="200"/>
      <c r="J24" s="22"/>
      <c r="K24" s="22"/>
      <c r="L24" s="22"/>
      <c r="M24" s="22"/>
      <c r="N24" s="34"/>
      <c r="O24" s="34"/>
      <c r="P24" s="34"/>
      <c r="Q24" s="34"/>
      <c r="R24" s="34"/>
      <c r="S24" s="34"/>
      <c r="T24" s="22"/>
      <c r="U24" s="22"/>
      <c r="V24" s="22"/>
      <c r="W24" s="22"/>
      <c r="X24" s="22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x14ac:dyDescent="0.25">
      <c r="A25" s="129" t="s">
        <v>195</v>
      </c>
      <c r="B25" s="129"/>
      <c r="C25" s="201">
        <v>14.173193039715018</v>
      </c>
      <c r="D25" s="201">
        <v>15.729113241114213</v>
      </c>
      <c r="E25" s="201">
        <v>17.237964459544923</v>
      </c>
      <c r="F25" s="201">
        <v>17.532771564364932</v>
      </c>
      <c r="G25" s="201">
        <v>16.84645190966609</v>
      </c>
      <c r="H25" s="201">
        <v>13.178136454140244</v>
      </c>
      <c r="I25" s="201">
        <v>18.195418650571682</v>
      </c>
      <c r="J25" s="201">
        <v>11.561960046800165</v>
      </c>
      <c r="K25" s="201">
        <v>18.31380261961451</v>
      </c>
      <c r="L25" s="201">
        <v>17.405902577684277</v>
      </c>
      <c r="M25" s="201">
        <v>18.649118672596881</v>
      </c>
      <c r="N25" s="201">
        <v>20.196233537879714</v>
      </c>
      <c r="O25" s="201">
        <v>20.828854764692924</v>
      </c>
      <c r="P25" s="201">
        <v>19.686754648147179</v>
      </c>
      <c r="Q25" s="201">
        <v>21.84068657883018</v>
      </c>
      <c r="R25" s="201">
        <v>23.885626397703817</v>
      </c>
      <c r="S25" s="201">
        <v>25.47944567094931</v>
      </c>
      <c r="T25" s="201">
        <v>11.084099970642969</v>
      </c>
      <c r="U25" s="201">
        <v>9.7766135796912845</v>
      </c>
      <c r="V25" s="201">
        <v>12.61151422978711</v>
      </c>
      <c r="W25" s="201">
        <v>9.6928242471795034</v>
      </c>
      <c r="X25" s="201">
        <v>11.80375789659794</v>
      </c>
      <c r="Y25" s="201">
        <v>2.1063180925779728</v>
      </c>
      <c r="Z25" s="201">
        <v>1.9126183561970727</v>
      </c>
      <c r="AA25" s="201">
        <v>1.173691508596578</v>
      </c>
      <c r="AB25" s="201">
        <v>0.59712293239845771</v>
      </c>
      <c r="AC25" s="201">
        <v>0.61700844933257692</v>
      </c>
      <c r="AD25" s="201">
        <v>1.1125134836065793</v>
      </c>
      <c r="AE25" s="201">
        <v>1.3148747079292835</v>
      </c>
      <c r="AF25" s="201"/>
      <c r="AG25" s="201">
        <v>1.234199432742225</v>
      </c>
      <c r="AH25" s="201">
        <v>1.0270616632795977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x14ac:dyDescent="0.25">
      <c r="A26" s="23" t="s">
        <v>196</v>
      </c>
      <c r="B26" s="23"/>
      <c r="C26" s="202">
        <v>85.826806960284969</v>
      </c>
      <c r="D26" s="202">
        <v>84.270886758885794</v>
      </c>
      <c r="E26" s="202">
        <v>82.762035540455088</v>
      </c>
      <c r="F26" s="202">
        <v>82.467228435635064</v>
      </c>
      <c r="G26" s="202">
        <v>83.153548090333913</v>
      </c>
      <c r="H26" s="202">
        <v>86.821863545859756</v>
      </c>
      <c r="I26" s="202">
        <v>81.804581349428304</v>
      </c>
      <c r="J26" s="202">
        <v>88.438039953199848</v>
      </c>
      <c r="K26" s="202">
        <v>81.68619738038548</v>
      </c>
      <c r="L26" s="202">
        <v>82.594097422315713</v>
      </c>
      <c r="M26" s="202">
        <v>81.350881327403116</v>
      </c>
      <c r="N26" s="202">
        <v>79.803766462120265</v>
      </c>
      <c r="O26" s="202">
        <v>79.171145235307065</v>
      </c>
      <c r="P26" s="202">
        <v>80.313245351852814</v>
      </c>
      <c r="Q26" s="202">
        <v>78.159313421169827</v>
      </c>
      <c r="R26" s="202">
        <v>76.114373602296183</v>
      </c>
      <c r="S26" s="202">
        <v>74.520554329050697</v>
      </c>
      <c r="T26" s="202">
        <v>88.915900029357033</v>
      </c>
      <c r="U26" s="202">
        <v>90.223386420308714</v>
      </c>
      <c r="V26" s="202">
        <v>87.388485770212895</v>
      </c>
      <c r="W26" s="202">
        <v>90.307175752820498</v>
      </c>
      <c r="X26" s="202">
        <v>88.196242103402071</v>
      </c>
      <c r="Y26" s="202">
        <v>97.893681907422021</v>
      </c>
      <c r="Z26" s="202">
        <v>98.087381643802928</v>
      </c>
      <c r="AA26" s="202">
        <v>98.82630849140341</v>
      </c>
      <c r="AB26" s="202">
        <v>99.402877067601551</v>
      </c>
      <c r="AC26" s="202">
        <v>99.382991550667427</v>
      </c>
      <c r="AD26" s="202">
        <v>98.887486516393423</v>
      </c>
      <c r="AE26" s="202">
        <v>98.685125292070708</v>
      </c>
      <c r="AF26" s="202"/>
      <c r="AG26" s="202">
        <v>98.76580056725777</v>
      </c>
      <c r="AH26" s="202">
        <v>98.972938336720404</v>
      </c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34" customFormat="1" ht="15.75" x14ac:dyDescent="0.25">
      <c r="A27" s="157" t="s">
        <v>241</v>
      </c>
      <c r="B27" s="24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</row>
    <row r="28" spans="1:54" ht="17.25" x14ac:dyDescent="0.3">
      <c r="A28" s="132" t="s">
        <v>209</v>
      </c>
      <c r="B28" s="132"/>
      <c r="C28" s="22"/>
      <c r="D28" s="22"/>
      <c r="E28" s="22"/>
      <c r="F28" s="22"/>
      <c r="G28" s="22"/>
      <c r="H28" s="22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ht="17.25" x14ac:dyDescent="0.3">
      <c r="A29" s="132" t="s">
        <v>197</v>
      </c>
      <c r="B29" s="132"/>
      <c r="C29" s="22"/>
      <c r="D29" s="22"/>
      <c r="E29" s="22"/>
      <c r="F29" s="22"/>
      <c r="G29" s="22"/>
      <c r="H29" s="22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</sheetData>
  <mergeCells count="9">
    <mergeCell ref="A6:B6"/>
    <mergeCell ref="J2:M2"/>
    <mergeCell ref="N2:S2"/>
    <mergeCell ref="T2:X2"/>
    <mergeCell ref="A1:BB1"/>
    <mergeCell ref="C2:I2"/>
    <mergeCell ref="Y2:AA2"/>
    <mergeCell ref="AC2:AH2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19" sqref="C19"/>
    </sheetView>
  </sheetViews>
  <sheetFormatPr defaultRowHeight="15" x14ac:dyDescent="0.25"/>
  <sheetData>
    <row r="1" spans="1:16" ht="15.75" x14ac:dyDescent="0.25">
      <c r="A1" s="70" t="s">
        <v>245</v>
      </c>
      <c r="B1" s="188"/>
      <c r="C1" s="22"/>
      <c r="D1" s="22"/>
      <c r="E1" s="22"/>
      <c r="F1" s="22"/>
      <c r="G1" s="22"/>
      <c r="H1" s="22"/>
      <c r="I1" s="22"/>
      <c r="J1" s="34"/>
      <c r="K1" s="34"/>
      <c r="L1" s="34"/>
      <c r="M1" s="34"/>
      <c r="N1" s="34"/>
      <c r="O1" s="34"/>
      <c r="P1" s="34"/>
    </row>
    <row r="2" spans="1:16" ht="15.75" x14ac:dyDescent="0.25">
      <c r="A2" s="144" t="s">
        <v>53</v>
      </c>
      <c r="B2" s="144"/>
      <c r="C2" s="261" t="s">
        <v>57</v>
      </c>
      <c r="D2" s="261"/>
      <c r="E2" s="261"/>
      <c r="F2" s="261"/>
      <c r="G2" s="261"/>
      <c r="H2" s="261"/>
      <c r="I2" s="85" t="s">
        <v>56</v>
      </c>
      <c r="J2" s="261" t="s">
        <v>55</v>
      </c>
      <c r="K2" s="261"/>
      <c r="L2" s="261"/>
      <c r="M2" s="261"/>
      <c r="N2" s="261"/>
      <c r="O2" s="261"/>
      <c r="P2" s="261"/>
    </row>
    <row r="3" spans="1:16" ht="15.75" x14ac:dyDescent="0.25">
      <c r="A3" s="144" t="s">
        <v>58</v>
      </c>
      <c r="B3" s="144"/>
      <c r="C3" s="189" t="s">
        <v>69</v>
      </c>
      <c r="D3" s="261" t="s">
        <v>179</v>
      </c>
      <c r="E3" s="261"/>
      <c r="F3" s="189" t="s">
        <v>180</v>
      </c>
      <c r="G3" s="189" t="s">
        <v>181</v>
      </c>
      <c r="H3" s="189" t="s">
        <v>182</v>
      </c>
      <c r="I3" s="85" t="s">
        <v>69</v>
      </c>
      <c r="J3" s="189" t="s">
        <v>69</v>
      </c>
      <c r="K3" s="261" t="s">
        <v>179</v>
      </c>
      <c r="L3" s="261"/>
      <c r="M3" s="261"/>
      <c r="N3" s="261"/>
      <c r="O3" s="261"/>
      <c r="P3" s="261"/>
    </row>
    <row r="4" spans="1:16" ht="15.75" x14ac:dyDescent="0.25">
      <c r="A4" s="144" t="s">
        <v>33</v>
      </c>
      <c r="B4" s="144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15.75" x14ac:dyDescent="0.25">
      <c r="A5" s="144" t="s">
        <v>77</v>
      </c>
      <c r="B5" s="178" t="s">
        <v>78</v>
      </c>
      <c r="C5" s="189" t="s">
        <v>79</v>
      </c>
      <c r="D5" s="189" t="s">
        <v>81</v>
      </c>
      <c r="E5" s="189" t="s">
        <v>87</v>
      </c>
      <c r="F5" s="189" t="s">
        <v>82</v>
      </c>
      <c r="G5" s="189" t="s">
        <v>84</v>
      </c>
      <c r="H5" s="189" t="s">
        <v>92</v>
      </c>
      <c r="I5" s="189" t="s">
        <v>79</v>
      </c>
      <c r="J5" s="189" t="s">
        <v>80</v>
      </c>
      <c r="K5" s="189" t="s">
        <v>81</v>
      </c>
      <c r="L5" s="189" t="s">
        <v>87</v>
      </c>
      <c r="M5" s="189" t="s">
        <v>93</v>
      </c>
      <c r="N5" s="189" t="s">
        <v>94</v>
      </c>
      <c r="O5" s="189" t="s">
        <v>4</v>
      </c>
      <c r="P5" s="189" t="s">
        <v>5</v>
      </c>
    </row>
    <row r="6" spans="1:16" ht="15.75" x14ac:dyDescent="0.25">
      <c r="A6" s="190" t="s">
        <v>36</v>
      </c>
      <c r="B6" s="191"/>
      <c r="C6" s="11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7.25" x14ac:dyDescent="0.3">
      <c r="A7" s="157" t="s">
        <v>106</v>
      </c>
      <c r="B7" s="158">
        <v>3.1484210526315795E-2</v>
      </c>
      <c r="C7" s="158">
        <v>0.38400000000000001</v>
      </c>
      <c r="D7" s="158">
        <v>0.57399999999999995</v>
      </c>
      <c r="E7" s="158">
        <v>0.68400000000000005</v>
      </c>
      <c r="F7" s="158">
        <v>0.39700000000000002</v>
      </c>
      <c r="G7" s="158">
        <v>0.40600000000000003</v>
      </c>
      <c r="H7" s="158">
        <v>0.52400000000000002</v>
      </c>
      <c r="I7" s="158">
        <v>1.37</v>
      </c>
      <c r="J7" s="158">
        <v>0.59399999999999997</v>
      </c>
      <c r="K7" s="158">
        <v>2.0209999999999999</v>
      </c>
      <c r="L7" s="158">
        <v>1.9690000000000001</v>
      </c>
      <c r="M7" s="158" t="s">
        <v>34</v>
      </c>
      <c r="N7" s="158" t="s">
        <v>34</v>
      </c>
      <c r="O7" s="158">
        <v>0.99750000000000005</v>
      </c>
      <c r="P7" s="158">
        <v>0.99766940917319902</v>
      </c>
    </row>
    <row r="8" spans="1:16" ht="17.25" x14ac:dyDescent="0.3">
      <c r="A8" s="157" t="s">
        <v>107</v>
      </c>
      <c r="B8" s="158">
        <v>0.10082105263157895</v>
      </c>
      <c r="C8" s="158">
        <v>95.778999999999996</v>
      </c>
      <c r="D8" s="158">
        <v>95.524000000000001</v>
      </c>
      <c r="E8" s="158">
        <v>95.840999999999994</v>
      </c>
      <c r="F8" s="158">
        <v>97.090999999999994</v>
      </c>
      <c r="G8" s="158">
        <v>97.343000000000004</v>
      </c>
      <c r="H8" s="158">
        <v>97.355000000000004</v>
      </c>
      <c r="I8" s="158">
        <v>94.903999999999996</v>
      </c>
      <c r="J8" s="158">
        <v>97.201999999999998</v>
      </c>
      <c r="K8" s="158">
        <v>92.835999999999999</v>
      </c>
      <c r="L8" s="158">
        <v>92.912999999999997</v>
      </c>
      <c r="M8" s="158">
        <v>98.846000000000004</v>
      </c>
      <c r="N8" s="158">
        <v>99.57</v>
      </c>
      <c r="O8" s="158">
        <v>96.041250000000005</v>
      </c>
      <c r="P8" s="158">
        <v>3.1771950974877199</v>
      </c>
    </row>
    <row r="9" spans="1:16" ht="17.25" x14ac:dyDescent="0.3">
      <c r="A9" s="157" t="s">
        <v>183</v>
      </c>
      <c r="B9" s="158">
        <v>8.953157894736842E-2</v>
      </c>
      <c r="C9" s="158">
        <v>1.1057435</v>
      </c>
      <c r="D9" s="158">
        <v>0.45229909999999995</v>
      </c>
      <c r="E9" s="158">
        <v>0.32783349999999994</v>
      </c>
      <c r="F9" s="158">
        <v>0.42785049999999997</v>
      </c>
      <c r="G9" s="158">
        <v>0.21559219999999998</v>
      </c>
      <c r="H9" s="158">
        <v>0.19670009999999999</v>
      </c>
      <c r="I9" s="158">
        <v>0.89681909999999998</v>
      </c>
      <c r="J9" s="158">
        <v>0.29494500000000001</v>
      </c>
      <c r="K9" s="158">
        <v>0.74014500000000005</v>
      </c>
      <c r="L9" s="158">
        <v>0.750162</v>
      </c>
      <c r="M9" s="158">
        <v>0.18587100000000001</v>
      </c>
      <c r="N9" s="158">
        <v>0.19588799999999998</v>
      </c>
      <c r="O9" s="158">
        <v>0.46801650000000006</v>
      </c>
      <c r="P9" s="158">
        <v>0.27718225383536016</v>
      </c>
    </row>
    <row r="10" spans="1:16" ht="15.75" x14ac:dyDescent="0.25">
      <c r="A10" s="157" t="s">
        <v>18</v>
      </c>
      <c r="B10" s="158">
        <v>2.8315789473684207E-2</v>
      </c>
      <c r="C10" s="158">
        <v>0.28100000000000003</v>
      </c>
      <c r="D10" s="158">
        <v>1.137</v>
      </c>
      <c r="E10" s="158">
        <v>1.125</v>
      </c>
      <c r="F10" s="158">
        <v>0.19600000000000001</v>
      </c>
      <c r="G10" s="158">
        <v>0.14099999999999999</v>
      </c>
      <c r="H10" s="158">
        <v>0.33700000000000002</v>
      </c>
      <c r="I10" s="158">
        <v>0.112</v>
      </c>
      <c r="J10" s="158">
        <v>0.224</v>
      </c>
      <c r="K10" s="158">
        <v>0.13700000000000001</v>
      </c>
      <c r="L10" s="158">
        <v>0.153</v>
      </c>
      <c r="M10" s="158" t="s">
        <v>34</v>
      </c>
      <c r="N10" s="158">
        <v>7.8E-2</v>
      </c>
      <c r="O10" s="158">
        <v>9.2000000000000012E-2</v>
      </c>
      <c r="P10" s="158">
        <v>6.0012498698187852E-2</v>
      </c>
    </row>
    <row r="11" spans="1:16" ht="17.25" x14ac:dyDescent="0.3">
      <c r="A11" s="157" t="s">
        <v>184</v>
      </c>
      <c r="B11" s="158">
        <v>6.537894736842105E-2</v>
      </c>
      <c r="C11" s="158">
        <v>0.20100000000000001</v>
      </c>
      <c r="D11" s="158">
        <v>0.89100000000000001</v>
      </c>
      <c r="E11" s="158">
        <v>0.92600000000000005</v>
      </c>
      <c r="F11" s="158">
        <v>0.435</v>
      </c>
      <c r="G11" s="158">
        <v>0.56899999999999995</v>
      </c>
      <c r="H11" s="158">
        <v>0.186</v>
      </c>
      <c r="I11" s="158">
        <v>1.2769999999999999</v>
      </c>
      <c r="J11" s="158">
        <v>0.59199999999999997</v>
      </c>
      <c r="K11" s="158">
        <v>0.71499999999999997</v>
      </c>
      <c r="L11" s="158">
        <v>0.71699999999999997</v>
      </c>
      <c r="M11" s="158">
        <v>0.20200000000000001</v>
      </c>
      <c r="N11" s="158">
        <v>0.113</v>
      </c>
      <c r="O11" s="158">
        <v>0.43674999999999997</v>
      </c>
      <c r="P11" s="158">
        <v>0.28101812663954617</v>
      </c>
    </row>
    <row r="12" spans="1:16" ht="17.25" x14ac:dyDescent="0.3">
      <c r="A12" s="157" t="s">
        <v>185</v>
      </c>
      <c r="B12" s="158">
        <v>0.11407272727272727</v>
      </c>
      <c r="C12" s="158">
        <v>0.59099999999999997</v>
      </c>
      <c r="D12" s="158" t="s">
        <v>34</v>
      </c>
      <c r="E12" s="158" t="s">
        <v>34</v>
      </c>
      <c r="F12" s="158" t="s">
        <v>34</v>
      </c>
      <c r="G12" s="158" t="s">
        <v>34</v>
      </c>
      <c r="H12" s="158" t="s">
        <v>34</v>
      </c>
      <c r="I12" s="158">
        <v>0.629</v>
      </c>
      <c r="J12" s="158" t="s">
        <v>34</v>
      </c>
      <c r="K12" s="158" t="s">
        <v>34</v>
      </c>
      <c r="L12" s="158" t="s">
        <v>34</v>
      </c>
      <c r="M12" s="158" t="s">
        <v>34</v>
      </c>
      <c r="N12" s="158" t="s">
        <v>34</v>
      </c>
      <c r="O12" s="158" t="s">
        <v>34</v>
      </c>
      <c r="P12" s="158" t="s">
        <v>34</v>
      </c>
    </row>
    <row r="13" spans="1:16" ht="15.75" x14ac:dyDescent="0.25">
      <c r="A13" s="144" t="s">
        <v>113</v>
      </c>
      <c r="B13" s="189"/>
      <c r="C13" s="165">
        <v>98.341743499999993</v>
      </c>
      <c r="D13" s="165">
        <v>98.57829910000001</v>
      </c>
      <c r="E13" s="165">
        <v>98.90383349999999</v>
      </c>
      <c r="F13" s="165">
        <v>98.546850500000005</v>
      </c>
      <c r="G13" s="165">
        <v>98.674592200000021</v>
      </c>
      <c r="H13" s="165">
        <v>98.598700100000016</v>
      </c>
      <c r="I13" s="165">
        <v>99.188819100000003</v>
      </c>
      <c r="J13" s="165">
        <v>98.906944999999993</v>
      </c>
      <c r="K13" s="165">
        <f>SUM(K7:K12)</f>
        <v>96.449145000000001</v>
      </c>
      <c r="L13" s="165">
        <f t="shared" ref="L13:N13" si="0">SUM(L7:L12)</f>
        <v>96.502161999999998</v>
      </c>
      <c r="M13" s="165">
        <f t="shared" si="0"/>
        <v>99.233871000000008</v>
      </c>
      <c r="N13" s="165">
        <f t="shared" si="0"/>
        <v>99.956887999999992</v>
      </c>
      <c r="O13" s="165">
        <v>98.035516500000014</v>
      </c>
      <c r="P13" s="165"/>
    </row>
    <row r="14" spans="1:16" s="34" customFormat="1" ht="15.75" x14ac:dyDescent="0.25">
      <c r="A14" s="157" t="s">
        <v>246</v>
      </c>
      <c r="B14" s="17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ht="17.25" x14ac:dyDescent="0.3">
      <c r="A15" s="157" t="s">
        <v>186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</row>
  </sheetData>
  <mergeCells count="4">
    <mergeCell ref="C2:H2"/>
    <mergeCell ref="J2:P2"/>
    <mergeCell ref="D3:E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olivine</vt:lpstr>
      <vt:lpstr>mica</vt:lpstr>
      <vt:lpstr>amphibole</vt:lpstr>
      <vt:lpstr>apatite</vt:lpstr>
      <vt:lpstr>ilmenite</vt:lpstr>
      <vt:lpstr>K-feldspar</vt:lpstr>
      <vt:lpstr>rutile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2022-04-07T06:21:26Z</dcterms:created>
  <dcterms:modified xsi:type="dcterms:W3CDTF">2022-08-03T04:24:25Z</dcterms:modified>
</cp:coreProperties>
</file>