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20" i="1" l="1"/>
  <c r="H2" i="1"/>
  <c r="K14" i="1" l="1"/>
  <c r="K17" i="1"/>
  <c r="K20" i="1"/>
  <c r="J5" i="1"/>
  <c r="K5" i="1" s="1"/>
  <c r="J8" i="1"/>
  <c r="K8" i="1" s="1"/>
  <c r="J11" i="1"/>
  <c r="K11" i="1" s="1"/>
  <c r="J14" i="1"/>
  <c r="J17" i="1"/>
  <c r="J20" i="1"/>
  <c r="J23" i="1"/>
  <c r="J26" i="1"/>
  <c r="J29" i="1"/>
  <c r="J32" i="1"/>
  <c r="K32" i="1" s="1"/>
  <c r="J35" i="1"/>
  <c r="K35" i="1" s="1"/>
  <c r="H5" i="1"/>
  <c r="H8" i="1"/>
  <c r="H11" i="1"/>
  <c r="H14" i="1"/>
  <c r="H17" i="1"/>
  <c r="H23" i="1"/>
  <c r="K23" i="1" s="1"/>
  <c r="H26" i="1"/>
  <c r="K26" i="1" s="1"/>
  <c r="H29" i="1"/>
  <c r="K29" i="1" s="1"/>
  <c r="L29" i="1" s="1"/>
  <c r="M29" i="1" s="1"/>
  <c r="H32" i="1"/>
  <c r="H35" i="1"/>
  <c r="F5" i="1"/>
  <c r="G5" i="1" s="1"/>
  <c r="F8" i="1"/>
  <c r="G8" i="1" s="1"/>
  <c r="F11" i="1"/>
  <c r="G11" i="1" s="1"/>
  <c r="F29" i="1"/>
  <c r="G29" i="1" s="1"/>
  <c r="F32" i="1"/>
  <c r="G32" i="1" s="1"/>
  <c r="F35" i="1"/>
  <c r="G35" i="1" s="1"/>
  <c r="E5" i="1"/>
  <c r="E8" i="1"/>
  <c r="E11" i="1"/>
  <c r="E14" i="1"/>
  <c r="F14" i="1" s="1"/>
  <c r="G14" i="1" s="1"/>
  <c r="E17" i="1"/>
  <c r="F17" i="1" s="1"/>
  <c r="G17" i="1" s="1"/>
  <c r="E20" i="1"/>
  <c r="F20" i="1" s="1"/>
  <c r="G20" i="1" s="1"/>
  <c r="E23" i="1"/>
  <c r="F23" i="1" s="1"/>
  <c r="G23" i="1" s="1"/>
  <c r="E26" i="1"/>
  <c r="F26" i="1" s="1"/>
  <c r="G26" i="1" s="1"/>
  <c r="E29" i="1"/>
  <c r="E32" i="1"/>
  <c r="E35" i="1"/>
  <c r="L11" i="1" l="1"/>
  <c r="M11" i="1" s="1"/>
  <c r="L35" i="1"/>
  <c r="M35" i="1" s="1"/>
  <c r="L26" i="1"/>
  <c r="M26" i="1" s="1"/>
  <c r="L32" i="1"/>
  <c r="M32" i="1" s="1"/>
  <c r="L8" i="1"/>
  <c r="M8" i="1" s="1"/>
  <c r="L23" i="1"/>
  <c r="M23" i="1" s="1"/>
  <c r="L5" i="1"/>
  <c r="M5" i="1" s="1"/>
  <c r="L17" i="1"/>
  <c r="M17" i="1" s="1"/>
  <c r="L14" i="1"/>
  <c r="M14" i="1" s="1"/>
  <c r="L20" i="1"/>
  <c r="M20" i="1" s="1"/>
  <c r="J2" i="1" l="1"/>
  <c r="K2" i="1" s="1"/>
  <c r="E2" i="1"/>
  <c r="F2" i="1" s="1"/>
  <c r="G2" i="1" s="1"/>
  <c r="L2" i="1" l="1"/>
  <c r="M2" i="1"/>
</calcChain>
</file>

<file path=xl/sharedStrings.xml><?xml version="1.0" encoding="utf-8"?>
<sst xmlns="http://schemas.openxmlformats.org/spreadsheetml/2006/main" count="38" uniqueCount="26">
  <si>
    <t>Kd(apt/bio)</t>
  </si>
  <si>
    <t>XF/XOH(apt)</t>
  </si>
  <si>
    <t>XF/XOH(bio)</t>
  </si>
  <si>
    <t>lnKd(apt/bio)</t>
  </si>
  <si>
    <t>XFe(bio)</t>
  </si>
  <si>
    <t>A:8852-0.024P</t>
  </si>
  <si>
    <t>B:5000*XFe(bio)</t>
  </si>
  <si>
    <t>C:1.987*lnKd(apt/bio) + 3.3666</t>
  </si>
  <si>
    <t xml:space="preserve"> </t>
  </si>
  <si>
    <t>A+B</t>
  </si>
  <si>
    <t>(A+B)/C</t>
  </si>
  <si>
    <t>Apatite population (No of assays)</t>
  </si>
  <si>
    <t>Biotite population (No of assays)</t>
  </si>
  <si>
    <t>Average all apatite</t>
  </si>
  <si>
    <t>Average all biotite</t>
  </si>
  <si>
    <t>Average biotite phenocrysts</t>
  </si>
  <si>
    <t>Average apt cores s.s.</t>
  </si>
  <si>
    <t>Average apt cores and outer cores</t>
  </si>
  <si>
    <t>Average biotite phenocrysts and microphenocrysts</t>
  </si>
  <si>
    <t>Average apt cores and outer cores, incl.asterisk</t>
  </si>
  <si>
    <t>Average apt rims s.s.</t>
  </si>
  <si>
    <t>Average fine-grained biotite</t>
  </si>
  <si>
    <t>Average apt rims and rim-core transition</t>
  </si>
  <si>
    <t>Average fracture-fill biotite biotite</t>
  </si>
  <si>
    <t>Average fine-grained and fracture-fill biotite biotite</t>
  </si>
  <si>
    <t>calculated temperature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</si>
</sst>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0" fillId="0" borderId="0" xfId="0" applyNumberFormat="1"/>
    <xf numFmtId="0" fontId="1" fillId="0" borderId="0" xfId="0" applyFon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C13" workbookViewId="0">
      <selection activeCell="M36" sqref="M36"/>
    </sheetView>
  </sheetViews>
  <sheetFormatPr defaultRowHeight="15" x14ac:dyDescent="0.25"/>
  <cols>
    <col min="1" max="1" width="43.5703125" bestFit="1" customWidth="1"/>
    <col min="2" max="2" width="48.140625" bestFit="1" customWidth="1"/>
    <col min="3" max="3" width="13" bestFit="1" customWidth="1"/>
    <col min="4" max="4" width="12.85546875" bestFit="1" customWidth="1"/>
    <col min="5" max="5" width="12.140625" bestFit="1" customWidth="1"/>
    <col min="6" max="6" width="14" bestFit="1" customWidth="1"/>
    <col min="7" max="7" width="29.140625" bestFit="1" customWidth="1"/>
    <col min="8" max="8" width="14" bestFit="1" customWidth="1"/>
    <col min="9" max="9" width="9" bestFit="1" customWidth="1"/>
    <col min="10" max="10" width="15.85546875" bestFit="1" customWidth="1"/>
    <col min="11" max="11" width="10" bestFit="1" customWidth="1"/>
    <col min="12" max="12" width="12" bestFit="1" customWidth="1"/>
    <col min="13" max="13" width="24.140625" style="3" bestFit="1" customWidth="1"/>
  </cols>
  <sheetData>
    <row r="1" spans="1:13" s="1" customFormat="1" x14ac:dyDescent="0.25">
      <c r="A1" s="1" t="s">
        <v>11</v>
      </c>
      <c r="B1" s="1" t="s">
        <v>12</v>
      </c>
      <c r="C1" s="1" t="s">
        <v>1</v>
      </c>
      <c r="D1" s="1" t="s">
        <v>2</v>
      </c>
      <c r="E1" s="1" t="s">
        <v>0</v>
      </c>
      <c r="F1" s="1" t="s">
        <v>3</v>
      </c>
      <c r="G1" s="1" t="s">
        <v>7</v>
      </c>
      <c r="H1" s="1" t="s">
        <v>5</v>
      </c>
      <c r="I1" s="1" t="s">
        <v>4</v>
      </c>
      <c r="J1" s="1" t="s">
        <v>6</v>
      </c>
      <c r="K1" s="1" t="s">
        <v>9</v>
      </c>
      <c r="L1" s="1" t="s">
        <v>10</v>
      </c>
      <c r="M1" s="2" t="s">
        <v>25</v>
      </c>
    </row>
    <row r="2" spans="1:13" x14ac:dyDescent="0.25">
      <c r="A2" t="s">
        <v>13</v>
      </c>
      <c r="B2" t="s">
        <v>14</v>
      </c>
      <c r="C2">
        <v>4.1774509999999996</v>
      </c>
      <c r="D2">
        <v>8.0801499999999998E-2</v>
      </c>
      <c r="E2">
        <f>C2/D2</f>
        <v>51.700166457305862</v>
      </c>
      <c r="F2">
        <f>LN(E2)</f>
        <v>3.9454610011862963</v>
      </c>
      <c r="G2">
        <f>(1.987*F2)+3.3666</f>
        <v>11.206231009357172</v>
      </c>
      <c r="H2">
        <f>8852-(0.025*2000)</f>
        <v>8802</v>
      </c>
      <c r="I2">
        <v>0.31082300000000002</v>
      </c>
      <c r="J2">
        <f>5000*I2</f>
        <v>1554.115</v>
      </c>
      <c r="K2">
        <f>H2+J2</f>
        <v>10356.115</v>
      </c>
      <c r="L2">
        <f>K2/G2</f>
        <v>924.13898940265221</v>
      </c>
      <c r="M2" s="3">
        <f>L2-273.15</f>
        <v>650.98898940265224</v>
      </c>
    </row>
    <row r="4" spans="1:13" x14ac:dyDescent="0.25">
      <c r="C4" t="s">
        <v>8</v>
      </c>
    </row>
    <row r="5" spans="1:13" x14ac:dyDescent="0.25">
      <c r="A5" s="4" t="s">
        <v>16</v>
      </c>
      <c r="B5" s="4" t="s">
        <v>15</v>
      </c>
      <c r="C5" s="4">
        <v>4.1537629999999996</v>
      </c>
      <c r="D5" s="4">
        <v>6.7280699999999999E-2</v>
      </c>
      <c r="E5" s="4">
        <f t="shared" ref="E5:E35" si="0">C5/D5</f>
        <v>61.737808911024999</v>
      </c>
      <c r="F5" s="4">
        <f t="shared" ref="F5:F35" si="1">LN(E5)</f>
        <v>4.1228965294747963</v>
      </c>
      <c r="G5" s="4">
        <f t="shared" ref="G5:G35" si="2">(1.987*F5)+3.3666</f>
        <v>11.558795404066421</v>
      </c>
      <c r="H5" s="4">
        <f t="shared" ref="H5:H35" si="3">8852-(0.025*2000)</f>
        <v>8802</v>
      </c>
      <c r="I5" s="4">
        <v>0.32104100000000002</v>
      </c>
      <c r="J5" s="4">
        <f t="shared" ref="J5:J35" si="4">5000*I5</f>
        <v>1605.2050000000002</v>
      </c>
      <c r="K5" s="4">
        <f t="shared" ref="K5:K35" si="5">H5+J5</f>
        <v>10407.205</v>
      </c>
      <c r="L5" s="4">
        <f t="shared" ref="L5:L35" si="6">K5/G5</f>
        <v>900.371071222414</v>
      </c>
      <c r="M5" s="5">
        <f t="shared" ref="M5:M35" si="7">L5-273.15</f>
        <v>627.22107122241403</v>
      </c>
    </row>
    <row r="8" spans="1:13" x14ac:dyDescent="0.25">
      <c r="A8" t="s">
        <v>17</v>
      </c>
      <c r="B8" t="s">
        <v>15</v>
      </c>
      <c r="C8">
        <v>3.975927</v>
      </c>
      <c r="D8">
        <v>6.7280699999999999E-2</v>
      </c>
      <c r="E8">
        <f t="shared" si="0"/>
        <v>59.094614057225918</v>
      </c>
      <c r="F8">
        <f t="shared" si="1"/>
        <v>4.0791397875557625</v>
      </c>
      <c r="G8">
        <f t="shared" si="2"/>
        <v>11.4718507578733</v>
      </c>
      <c r="H8">
        <f t="shared" si="3"/>
        <v>8802</v>
      </c>
      <c r="I8">
        <v>0.32104100000000002</v>
      </c>
      <c r="J8">
        <f t="shared" si="4"/>
        <v>1605.2050000000002</v>
      </c>
      <c r="K8">
        <f t="shared" si="5"/>
        <v>10407.205</v>
      </c>
      <c r="L8">
        <f t="shared" si="6"/>
        <v>907.19494348872888</v>
      </c>
      <c r="M8" s="3">
        <f t="shared" si="7"/>
        <v>634.0449434887289</v>
      </c>
    </row>
    <row r="11" spans="1:13" x14ac:dyDescent="0.25">
      <c r="A11" t="s">
        <v>17</v>
      </c>
      <c r="B11" t="s">
        <v>18</v>
      </c>
      <c r="C11">
        <v>3.975927</v>
      </c>
      <c r="D11">
        <v>7.4628299999999995E-2</v>
      </c>
      <c r="E11">
        <f t="shared" si="0"/>
        <v>53.276397827633758</v>
      </c>
      <c r="F11">
        <f t="shared" si="1"/>
        <v>3.9754934156063797</v>
      </c>
      <c r="G11">
        <f t="shared" si="2"/>
        <v>11.265905416809877</v>
      </c>
      <c r="H11">
        <f t="shared" si="3"/>
        <v>8802</v>
      </c>
      <c r="I11">
        <v>0.32071499999999997</v>
      </c>
      <c r="J11">
        <f t="shared" si="4"/>
        <v>1603.5749999999998</v>
      </c>
      <c r="K11">
        <f t="shared" si="5"/>
        <v>10405.575000000001</v>
      </c>
      <c r="L11">
        <f t="shared" si="6"/>
        <v>923.63415234019487</v>
      </c>
      <c r="M11" s="3">
        <f t="shared" si="7"/>
        <v>650.4841523401949</v>
      </c>
    </row>
    <row r="14" spans="1:13" x14ac:dyDescent="0.25">
      <c r="A14" t="s">
        <v>19</v>
      </c>
      <c r="B14" t="s">
        <v>15</v>
      </c>
      <c r="C14">
        <v>3.9827509999999999</v>
      </c>
      <c r="D14">
        <v>6.7280699999999999E-2</v>
      </c>
      <c r="E14">
        <f t="shared" si="0"/>
        <v>59.196039874733763</v>
      </c>
      <c r="F14">
        <f t="shared" si="1"/>
        <v>4.0808546456445809</v>
      </c>
      <c r="G14">
        <f t="shared" si="2"/>
        <v>11.475258180895782</v>
      </c>
      <c r="H14">
        <f t="shared" si="3"/>
        <v>8802</v>
      </c>
      <c r="I14">
        <v>0.32104100000000002</v>
      </c>
      <c r="J14">
        <f t="shared" si="4"/>
        <v>1605.2050000000002</v>
      </c>
      <c r="K14">
        <f t="shared" si="5"/>
        <v>10407.205</v>
      </c>
      <c r="L14">
        <f t="shared" si="6"/>
        <v>906.92556419568007</v>
      </c>
      <c r="M14" s="3">
        <f t="shared" si="7"/>
        <v>633.77556419568009</v>
      </c>
    </row>
    <row r="17" spans="1:13" x14ac:dyDescent="0.25">
      <c r="A17" t="s">
        <v>17</v>
      </c>
      <c r="B17" t="s">
        <v>18</v>
      </c>
      <c r="C17">
        <v>3.975927</v>
      </c>
      <c r="D17">
        <v>7.4628299999999995E-2</v>
      </c>
      <c r="E17">
        <f t="shared" si="0"/>
        <v>53.276397827633758</v>
      </c>
      <c r="F17">
        <f t="shared" si="1"/>
        <v>3.9754934156063797</v>
      </c>
      <c r="G17">
        <f t="shared" si="2"/>
        <v>11.265905416809877</v>
      </c>
      <c r="H17">
        <f t="shared" si="3"/>
        <v>8802</v>
      </c>
      <c r="I17">
        <v>0.32071499999999997</v>
      </c>
      <c r="J17">
        <f t="shared" si="4"/>
        <v>1603.5749999999998</v>
      </c>
      <c r="K17">
        <f t="shared" si="5"/>
        <v>10405.575000000001</v>
      </c>
      <c r="L17">
        <f t="shared" si="6"/>
        <v>923.63415234019487</v>
      </c>
      <c r="M17" s="3">
        <f t="shared" si="7"/>
        <v>650.4841523401949</v>
      </c>
    </row>
    <row r="20" spans="1:13" s="4" customFormat="1" x14ac:dyDescent="0.25">
      <c r="A20" s="4" t="s">
        <v>20</v>
      </c>
      <c r="B20" s="4" t="s">
        <v>21</v>
      </c>
      <c r="C20" s="4">
        <v>3.8990119999999999</v>
      </c>
      <c r="D20" s="4">
        <v>7.8735700000000006E-2</v>
      </c>
      <c r="E20" s="4">
        <f t="shared" si="0"/>
        <v>49.520255741677531</v>
      </c>
      <c r="F20" s="4">
        <f t="shared" si="1"/>
        <v>3.9023817927749098</v>
      </c>
      <c r="G20" s="4">
        <f t="shared" si="2"/>
        <v>11.120632622243747</v>
      </c>
      <c r="H20" s="4">
        <f t="shared" si="3"/>
        <v>8802</v>
      </c>
      <c r="I20" s="4">
        <v>0.31615100000000002</v>
      </c>
      <c r="J20" s="4">
        <f t="shared" si="4"/>
        <v>1580.7550000000001</v>
      </c>
      <c r="K20" s="4">
        <f t="shared" si="5"/>
        <v>10382.755000000001</v>
      </c>
      <c r="L20" s="4">
        <f t="shared" si="6"/>
        <v>933.64787352404517</v>
      </c>
      <c r="M20" s="5">
        <f t="shared" si="7"/>
        <v>660.49787352404519</v>
      </c>
    </row>
    <row r="23" spans="1:13" x14ac:dyDescent="0.25">
      <c r="A23" t="s">
        <v>22</v>
      </c>
      <c r="B23" t="s">
        <v>21</v>
      </c>
      <c r="C23">
        <v>4.2565540000000004</v>
      </c>
      <c r="D23">
        <v>7.8735700000000006E-2</v>
      </c>
      <c r="E23">
        <f t="shared" si="0"/>
        <v>54.061296209978451</v>
      </c>
      <c r="F23">
        <f t="shared" si="1"/>
        <v>3.9901185178079559</v>
      </c>
      <c r="G23">
        <f t="shared" si="2"/>
        <v>11.294965494884408</v>
      </c>
      <c r="H23">
        <f t="shared" si="3"/>
        <v>8802</v>
      </c>
      <c r="I23">
        <v>0.31615100000000002</v>
      </c>
      <c r="J23">
        <f t="shared" si="4"/>
        <v>1580.7550000000001</v>
      </c>
      <c r="K23">
        <f t="shared" si="5"/>
        <v>10382.755000000001</v>
      </c>
      <c r="L23">
        <f t="shared" si="6"/>
        <v>919.23742526725243</v>
      </c>
      <c r="M23" s="3">
        <f t="shared" si="7"/>
        <v>646.08742526725246</v>
      </c>
    </row>
    <row r="26" spans="1:13" x14ac:dyDescent="0.25">
      <c r="A26" t="s">
        <v>20</v>
      </c>
      <c r="B26" t="s">
        <v>23</v>
      </c>
      <c r="C26">
        <v>3.8990119999999999</v>
      </c>
      <c r="D26">
        <v>0.103824</v>
      </c>
      <c r="E26">
        <f t="shared" si="0"/>
        <v>37.554053012790874</v>
      </c>
      <c r="F26">
        <f t="shared" si="1"/>
        <v>3.6257813088112822</v>
      </c>
      <c r="G26">
        <f t="shared" si="2"/>
        <v>10.571027460608018</v>
      </c>
      <c r="H26">
        <f t="shared" si="3"/>
        <v>8802</v>
      </c>
      <c r="I26">
        <v>0.27795399999999998</v>
      </c>
      <c r="J26">
        <f t="shared" si="4"/>
        <v>1389.77</v>
      </c>
      <c r="K26">
        <f t="shared" si="5"/>
        <v>10191.77</v>
      </c>
      <c r="L26">
        <f t="shared" si="6"/>
        <v>964.12293298628856</v>
      </c>
      <c r="M26" s="3">
        <f t="shared" si="7"/>
        <v>690.97293298628858</v>
      </c>
    </row>
    <row r="29" spans="1:13" x14ac:dyDescent="0.25">
      <c r="A29" t="s">
        <v>22</v>
      </c>
      <c r="B29" t="s">
        <v>23</v>
      </c>
      <c r="C29">
        <v>4.2565540000000004</v>
      </c>
      <c r="D29">
        <v>0.103824</v>
      </c>
      <c r="E29">
        <f t="shared" si="0"/>
        <v>40.997784712590544</v>
      </c>
      <c r="F29">
        <f t="shared" si="1"/>
        <v>3.7135180338443283</v>
      </c>
      <c r="G29">
        <f t="shared" si="2"/>
        <v>10.74536033324868</v>
      </c>
      <c r="H29">
        <f t="shared" si="3"/>
        <v>8802</v>
      </c>
      <c r="I29">
        <v>0.27795399999999998</v>
      </c>
      <c r="J29">
        <f t="shared" si="4"/>
        <v>1389.77</v>
      </c>
      <c r="K29">
        <f t="shared" si="5"/>
        <v>10191.77</v>
      </c>
      <c r="L29">
        <f t="shared" si="6"/>
        <v>948.48098936843087</v>
      </c>
      <c r="M29" s="3">
        <f t="shared" si="7"/>
        <v>675.33098936843089</v>
      </c>
    </row>
    <row r="32" spans="1:13" x14ac:dyDescent="0.25">
      <c r="A32" t="s">
        <v>20</v>
      </c>
      <c r="B32" t="s">
        <v>24</v>
      </c>
      <c r="C32">
        <v>3.8990119999999999</v>
      </c>
      <c r="D32">
        <v>8.5599099999999997E-2</v>
      </c>
      <c r="E32">
        <f t="shared" si="0"/>
        <v>45.54968451771105</v>
      </c>
      <c r="F32">
        <f t="shared" si="1"/>
        <v>3.8188036976163628</v>
      </c>
      <c r="G32">
        <f t="shared" si="2"/>
        <v>10.954562947163714</v>
      </c>
      <c r="H32">
        <f t="shared" si="3"/>
        <v>8802</v>
      </c>
      <c r="I32">
        <v>0.30612400000000001</v>
      </c>
      <c r="J32">
        <f t="shared" si="4"/>
        <v>1530.6200000000001</v>
      </c>
      <c r="K32">
        <f t="shared" si="5"/>
        <v>10332.620000000001</v>
      </c>
      <c r="L32">
        <f t="shared" si="6"/>
        <v>943.22521581522858</v>
      </c>
      <c r="M32" s="3">
        <f t="shared" si="7"/>
        <v>670.0752158152286</v>
      </c>
    </row>
    <row r="35" spans="1:13" x14ac:dyDescent="0.25">
      <c r="A35" t="s">
        <v>22</v>
      </c>
      <c r="B35" t="s">
        <v>24</v>
      </c>
      <c r="C35">
        <v>4.2565540000000004</v>
      </c>
      <c r="D35">
        <v>8.5599099999999997E-2</v>
      </c>
      <c r="E35">
        <f t="shared" si="0"/>
        <v>49.726620957463346</v>
      </c>
      <c r="F35">
        <f t="shared" si="1"/>
        <v>3.9065404226494089</v>
      </c>
      <c r="G35">
        <f t="shared" si="2"/>
        <v>11.128895819804377</v>
      </c>
      <c r="H35">
        <f t="shared" si="3"/>
        <v>8802</v>
      </c>
      <c r="I35">
        <v>0.30612400000000001</v>
      </c>
      <c r="J35">
        <f t="shared" si="4"/>
        <v>1530.6200000000001</v>
      </c>
      <c r="K35">
        <f t="shared" si="5"/>
        <v>10332.620000000001</v>
      </c>
      <c r="L35">
        <f t="shared" si="6"/>
        <v>928.44970132729907</v>
      </c>
      <c r="M35" s="3">
        <f t="shared" si="7"/>
        <v>655.29970132729909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</cp:lastModifiedBy>
  <dcterms:created xsi:type="dcterms:W3CDTF">2020-11-22T07:02:38Z</dcterms:created>
  <dcterms:modified xsi:type="dcterms:W3CDTF">2022-01-29T03:29:55Z</dcterms:modified>
</cp:coreProperties>
</file>