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习\Academic\Papers\2022e-The structure of Stibiotantalite-CM\Stibiotantalite投稿文件\图表\"/>
    </mc:Choice>
  </mc:AlternateContent>
  <xr:revisionPtr revIDLastSave="0" documentId="13_ncr:1_{45A583B5-32C4-4A94-B152-218B679D1639}" xr6:coauthVersionLast="47" xr6:coauthVersionMax="47" xr10:uidLastSave="{00000000-0000-0000-0000-000000000000}"/>
  <bookViews>
    <workbookView xWindow="-98" yWindow="-98" windowWidth="19396" windowHeight="10546" activeTab="2" xr2:uid="{00000000-000D-0000-FFFF-FFFF00000000}"/>
  </bookViews>
  <sheets>
    <sheet name="Columbite-(Mn)" sheetId="7" r:id="rId1"/>
    <sheet name="Tantalite-(Mn)" sheetId="3" r:id="rId2"/>
    <sheet name="Microlite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16" i="3"/>
  <c r="I19" i="7"/>
  <c r="I18" i="7"/>
  <c r="D17" i="3" l="1"/>
  <c r="D16" i="3"/>
  <c r="C17" i="3"/>
  <c r="B17" i="3"/>
  <c r="C19" i="7"/>
  <c r="D19" i="7"/>
  <c r="E19" i="7"/>
  <c r="F19" i="7"/>
  <c r="G19" i="7"/>
  <c r="H19" i="7"/>
  <c r="B19" i="7"/>
  <c r="C18" i="7"/>
  <c r="D18" i="7"/>
  <c r="E18" i="7"/>
  <c r="F18" i="7"/>
  <c r="G18" i="7"/>
  <c r="H18" i="7"/>
  <c r="B18" i="7"/>
  <c r="C16" i="3"/>
  <c r="B16" i="3"/>
  <c r="I3" i="7" l="1"/>
  <c r="I4" i="7"/>
  <c r="I5" i="7"/>
  <c r="I6" i="7"/>
  <c r="I7" i="7"/>
  <c r="I2" i="7"/>
  <c r="E11" i="3" l="1"/>
  <c r="E12" i="3"/>
  <c r="E13" i="3"/>
  <c r="E14" i="3"/>
  <c r="E10" i="3"/>
  <c r="I12" i="7"/>
  <c r="I13" i="7"/>
  <c r="I14" i="7"/>
  <c r="I15" i="7"/>
  <c r="I16" i="7"/>
  <c r="I11" i="7"/>
  <c r="B8" i="7"/>
  <c r="C8" i="7"/>
  <c r="D8" i="7"/>
  <c r="E8" i="7"/>
  <c r="F8" i="7"/>
  <c r="G8" i="7"/>
  <c r="H8" i="7"/>
  <c r="I8" i="7" l="1"/>
  <c r="C8" i="3" l="1"/>
  <c r="D8" i="3"/>
  <c r="B8" i="3"/>
  <c r="E2" i="3" l="1"/>
  <c r="E3" i="3"/>
  <c r="E6" i="3"/>
  <c r="E5" i="3"/>
  <c r="E4" i="3"/>
</calcChain>
</file>

<file path=xl/sharedStrings.xml><?xml version="1.0" encoding="utf-8"?>
<sst xmlns="http://schemas.openxmlformats.org/spreadsheetml/2006/main" count="100" uniqueCount="65">
  <si>
    <t>F</t>
  </si>
  <si>
    <t>SiO2</t>
  </si>
  <si>
    <t>-</t>
  </si>
  <si>
    <t>FeO</t>
  </si>
  <si>
    <t>Al2O3</t>
  </si>
  <si>
    <t>MnO</t>
  </si>
  <si>
    <t>CaO</t>
  </si>
  <si>
    <t>Na2O</t>
  </si>
  <si>
    <t>TiO2</t>
  </si>
  <si>
    <t>Total</t>
  </si>
  <si>
    <t>Ta2O5</t>
  </si>
  <si>
    <t>Nb2O5</t>
  </si>
  <si>
    <t>WO3</t>
  </si>
  <si>
    <t>UO2</t>
  </si>
  <si>
    <t>HfO2</t>
  </si>
  <si>
    <t>La2O3</t>
  </si>
  <si>
    <t>ZrO2</t>
  </si>
  <si>
    <t>Nd2O3</t>
  </si>
  <si>
    <t>Ce2O3</t>
  </si>
  <si>
    <t>Pr2O3</t>
  </si>
  <si>
    <t>H2O</t>
    <phoneticPr fontId="18" type="noConversion"/>
  </si>
  <si>
    <t>F=O</t>
    <phoneticPr fontId="18" type="noConversion"/>
  </si>
  <si>
    <r>
      <t>MnNb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phoneticPr fontId="18" type="noConversion"/>
  </si>
  <si>
    <t>Na</t>
    <phoneticPr fontId="18" type="noConversion"/>
  </si>
  <si>
    <t>Al</t>
    <phoneticPr fontId="18" type="noConversion"/>
  </si>
  <si>
    <t>Si</t>
    <phoneticPr fontId="18" type="noConversion"/>
  </si>
  <si>
    <t>Ca</t>
    <phoneticPr fontId="18" type="noConversion"/>
  </si>
  <si>
    <t>Ti</t>
    <phoneticPr fontId="18" type="noConversion"/>
  </si>
  <si>
    <t>Mn</t>
    <phoneticPr fontId="18" type="noConversion"/>
  </si>
  <si>
    <t>Fe</t>
    <phoneticPr fontId="18" type="noConversion"/>
  </si>
  <si>
    <t>Nb</t>
    <phoneticPr fontId="18" type="noConversion"/>
  </si>
  <si>
    <t>Hf</t>
    <phoneticPr fontId="18" type="noConversion"/>
  </si>
  <si>
    <t>Ta</t>
    <phoneticPr fontId="18" type="noConversion"/>
  </si>
  <si>
    <t>W</t>
    <phoneticPr fontId="18" type="noConversion"/>
  </si>
  <si>
    <t>U</t>
    <phoneticPr fontId="18" type="noConversion"/>
  </si>
  <si>
    <t>La</t>
    <phoneticPr fontId="18" type="noConversion"/>
  </si>
  <si>
    <t>Ce</t>
    <phoneticPr fontId="18" type="noConversion"/>
  </si>
  <si>
    <t>Pr</t>
    <phoneticPr fontId="18" type="noConversion"/>
  </si>
  <si>
    <t>OH</t>
    <phoneticPr fontId="18" type="noConversion"/>
  </si>
  <si>
    <t>apfu</t>
    <phoneticPr fontId="18" type="noConversion"/>
  </si>
  <si>
    <t>mean</t>
    <phoneticPr fontId="18" type="noConversion"/>
  </si>
  <si>
    <r>
      <t>(Mn</t>
    </r>
    <r>
      <rPr>
        <vertAlign val="subscript"/>
        <sz val="11"/>
        <color theme="1"/>
        <rFont val="等线"/>
        <family val="3"/>
        <charset val="134"/>
        <scheme val="minor"/>
      </rPr>
      <t>0.96</t>
    </r>
    <r>
      <rPr>
        <sz val="11"/>
        <color theme="1"/>
        <rFont val="等线"/>
        <family val="2"/>
        <charset val="134"/>
        <scheme val="minor"/>
      </rPr>
      <t>Fe</t>
    </r>
    <r>
      <rPr>
        <vertAlign val="subscript"/>
        <sz val="11"/>
        <color theme="1"/>
        <rFont val="等线"/>
        <family val="3"/>
        <charset val="134"/>
        <scheme val="minor"/>
      </rPr>
      <t>0.08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∑1.04</t>
    </r>
    <r>
      <rPr>
        <sz val="11"/>
        <color theme="1"/>
        <rFont val="等线"/>
        <family val="2"/>
        <charset val="134"/>
        <scheme val="minor"/>
      </rPr>
      <t>(Ta</t>
    </r>
    <r>
      <rPr>
        <vertAlign val="subscript"/>
        <sz val="11"/>
        <color theme="1"/>
        <rFont val="等线"/>
        <family val="3"/>
        <charset val="134"/>
        <scheme val="minor"/>
      </rPr>
      <t>1.22</t>
    </r>
    <r>
      <rPr>
        <sz val="11"/>
        <color theme="1"/>
        <rFont val="等线"/>
        <family val="2"/>
        <charset val="134"/>
        <scheme val="minor"/>
      </rPr>
      <t>Nb</t>
    </r>
    <r>
      <rPr>
        <vertAlign val="subscript"/>
        <sz val="11"/>
        <color theme="1"/>
        <rFont val="等线"/>
        <family val="3"/>
        <charset val="134"/>
        <scheme val="minor"/>
      </rPr>
      <t>0.75</t>
    </r>
    <r>
      <rPr>
        <sz val="11"/>
        <color theme="1"/>
        <rFont val="等线"/>
        <family val="2"/>
        <charset val="134"/>
        <scheme val="minor"/>
      </rPr>
      <t>W</t>
    </r>
    <r>
      <rPr>
        <vertAlign val="subscript"/>
        <sz val="11"/>
        <color theme="1"/>
        <rFont val="等线"/>
        <family val="3"/>
        <charset val="134"/>
        <scheme val="minor"/>
      </rPr>
      <t>0.01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∑1.98</t>
    </r>
    <r>
      <rPr>
        <sz val="11"/>
        <color theme="1"/>
        <rFont val="等线"/>
        <family val="2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phoneticPr fontId="18" type="noConversion"/>
  </si>
  <si>
    <r>
      <t>MnTa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phoneticPr fontId="18" type="noConversion"/>
  </si>
  <si>
    <r>
      <t>(Mn</t>
    </r>
    <r>
      <rPr>
        <vertAlign val="subscript"/>
        <sz val="11"/>
        <color theme="1"/>
        <rFont val="等线"/>
        <family val="3"/>
        <charset val="134"/>
        <scheme val="minor"/>
      </rPr>
      <t>0.91</t>
    </r>
    <r>
      <rPr>
        <sz val="11"/>
        <color theme="1"/>
        <rFont val="等线"/>
        <family val="2"/>
        <charset val="134"/>
        <scheme val="minor"/>
      </rPr>
      <t>Fe</t>
    </r>
    <r>
      <rPr>
        <vertAlign val="subscript"/>
        <sz val="11"/>
        <color theme="1"/>
        <rFont val="等线"/>
        <family val="3"/>
        <charset val="134"/>
        <scheme val="minor"/>
      </rPr>
      <t>0.10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∑1.01</t>
    </r>
    <r>
      <rPr>
        <sz val="11"/>
        <color theme="1"/>
        <rFont val="等线"/>
        <family val="2"/>
        <charset val="134"/>
        <scheme val="minor"/>
      </rPr>
      <t>(Nb</t>
    </r>
    <r>
      <rPr>
        <vertAlign val="subscript"/>
        <sz val="11"/>
        <color theme="1"/>
        <rFont val="等线"/>
        <family val="3"/>
        <charset val="134"/>
        <scheme val="minor"/>
      </rPr>
      <t>1.46</t>
    </r>
    <r>
      <rPr>
        <sz val="11"/>
        <color theme="1"/>
        <rFont val="等线"/>
        <family val="2"/>
        <charset val="134"/>
        <scheme val="minor"/>
      </rPr>
      <t>Ta</t>
    </r>
    <r>
      <rPr>
        <vertAlign val="subscript"/>
        <sz val="11"/>
        <color theme="1"/>
        <rFont val="等线"/>
        <family val="3"/>
        <charset val="134"/>
        <scheme val="minor"/>
      </rPr>
      <t>0.49</t>
    </r>
    <r>
      <rPr>
        <sz val="11"/>
        <color theme="1"/>
        <rFont val="等线"/>
        <family val="3"/>
        <charset val="134"/>
        <scheme val="minor"/>
      </rPr>
      <t>Ti</t>
    </r>
    <r>
      <rPr>
        <vertAlign val="subscript"/>
        <sz val="11"/>
        <color theme="1"/>
        <rFont val="等线"/>
        <family val="3"/>
        <charset val="134"/>
        <scheme val="minor"/>
      </rPr>
      <t>0.03</t>
    </r>
    <r>
      <rPr>
        <sz val="11"/>
        <color theme="1"/>
        <rFont val="等线"/>
        <family val="2"/>
        <charset val="134"/>
        <scheme val="minor"/>
      </rPr>
      <t>W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∑2.00</t>
    </r>
    <r>
      <rPr>
        <sz val="11"/>
        <color theme="1"/>
        <rFont val="等线"/>
        <family val="2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phoneticPr fontId="18" type="noConversion"/>
  </si>
  <si>
    <t>Ta/(Ta+Nb)</t>
    <phoneticPr fontId="18" type="noConversion"/>
  </si>
  <si>
    <t>Mn/((Mn+Fe)</t>
    <phoneticPr fontId="18" type="noConversion"/>
  </si>
  <si>
    <t>mean(3,4)</t>
    <phoneticPr fontId="18" type="noConversion"/>
  </si>
  <si>
    <r>
      <t>(</t>
    </r>
    <r>
      <rPr>
        <sz val="11"/>
        <color theme="1"/>
        <rFont val="Segoe UI Symbol"/>
        <family val="2"/>
      </rPr>
      <t>◻</t>
    </r>
    <r>
      <rPr>
        <vertAlign val="subscript"/>
        <sz val="11"/>
        <color theme="1"/>
        <rFont val="等线"/>
        <family val="3"/>
        <charset val="134"/>
        <scheme val="minor"/>
      </rPr>
      <t>1.36</t>
    </r>
    <r>
      <rPr>
        <sz val="11"/>
        <color theme="1"/>
        <rFont val="等线"/>
        <family val="2"/>
        <charset val="134"/>
        <scheme val="minor"/>
      </rPr>
      <t>Ca</t>
    </r>
    <r>
      <rPr>
        <vertAlign val="subscript"/>
        <sz val="11"/>
        <color theme="1"/>
        <rFont val="等线"/>
        <family val="3"/>
        <charset val="134"/>
        <scheme val="minor"/>
      </rPr>
      <t>0.30</t>
    </r>
    <r>
      <rPr>
        <sz val="11"/>
        <color theme="1"/>
        <rFont val="等线"/>
        <family val="2"/>
        <charset val="134"/>
        <scheme val="minor"/>
      </rPr>
      <t>U</t>
    </r>
    <r>
      <rPr>
        <vertAlign val="subscript"/>
        <sz val="11"/>
        <color theme="1"/>
        <rFont val="等线"/>
        <family val="3"/>
        <charset val="134"/>
        <scheme val="minor"/>
      </rPr>
      <t>0.28</t>
    </r>
    <r>
      <rPr>
        <sz val="11"/>
        <color theme="1"/>
        <rFont val="等线"/>
        <family val="2"/>
        <charset val="134"/>
        <scheme val="minor"/>
      </rPr>
      <t>Fe</t>
    </r>
    <r>
      <rPr>
        <vertAlign val="subscript"/>
        <sz val="11"/>
        <color theme="1"/>
        <rFont val="等线"/>
        <family val="3"/>
        <charset val="134"/>
        <scheme val="minor"/>
      </rPr>
      <t>0.03</t>
    </r>
    <r>
      <rPr>
        <sz val="11"/>
        <color theme="1"/>
        <rFont val="等线"/>
        <family val="2"/>
        <charset val="134"/>
        <scheme val="minor"/>
      </rPr>
      <t>Mn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Pr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Ce</t>
    </r>
    <r>
      <rPr>
        <vertAlign val="subscript"/>
        <sz val="11"/>
        <color theme="1"/>
        <rFont val="等线"/>
        <family val="3"/>
        <charset val="134"/>
        <scheme val="minor"/>
      </rPr>
      <t>0.01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(Ta</t>
    </r>
    <r>
      <rPr>
        <vertAlign val="subscript"/>
        <sz val="11"/>
        <color theme="1"/>
        <rFont val="等线"/>
        <family val="3"/>
        <charset val="134"/>
        <scheme val="minor"/>
      </rPr>
      <t>1.62</t>
    </r>
    <r>
      <rPr>
        <sz val="11"/>
        <color theme="1"/>
        <rFont val="等线"/>
        <family val="2"/>
        <charset val="134"/>
        <scheme val="minor"/>
      </rPr>
      <t>Nb</t>
    </r>
    <r>
      <rPr>
        <vertAlign val="subscript"/>
        <sz val="11"/>
        <color theme="1"/>
        <rFont val="等线"/>
        <family val="3"/>
        <charset val="134"/>
        <scheme val="minor"/>
      </rPr>
      <t>0.31</t>
    </r>
    <r>
      <rPr>
        <sz val="11"/>
        <color theme="1"/>
        <rFont val="等线"/>
        <family val="2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i</t>
    </r>
    <r>
      <rPr>
        <vertAlign val="subscript"/>
        <sz val="11"/>
        <color theme="1"/>
        <rFont val="等线"/>
        <family val="3"/>
        <charset val="134"/>
        <scheme val="minor"/>
      </rPr>
      <t>0.06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[O</t>
    </r>
    <r>
      <rPr>
        <vertAlign val="subscript"/>
        <sz val="11"/>
        <color theme="1"/>
        <rFont val="等线"/>
        <family val="3"/>
        <charset val="134"/>
        <scheme val="minor"/>
      </rPr>
      <t>5.83</t>
    </r>
    <r>
      <rPr>
        <sz val="11"/>
        <color theme="1"/>
        <rFont val="等线"/>
        <family val="2"/>
        <charset val="134"/>
        <scheme val="minor"/>
      </rPr>
      <t>(OH</t>
    </r>
    <r>
      <rPr>
        <vertAlign val="subscript"/>
        <sz val="11"/>
        <color theme="1"/>
        <rFont val="等线"/>
        <family val="3"/>
        <charset val="134"/>
        <scheme val="minor"/>
      </rPr>
      <t>0.09</t>
    </r>
    <r>
      <rPr>
        <sz val="11"/>
        <color theme="1"/>
        <rFont val="等线"/>
        <family val="2"/>
        <charset val="134"/>
        <scheme val="minor"/>
      </rPr>
      <t>F</t>
    </r>
    <r>
      <rPr>
        <vertAlign val="subscript"/>
        <sz val="11"/>
        <color theme="1"/>
        <rFont val="等线"/>
        <family val="3"/>
        <charset val="134"/>
        <scheme val="minor"/>
      </rPr>
      <t>0.08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Σ0.17</t>
    </r>
    <r>
      <rPr>
        <sz val="11"/>
        <color theme="1"/>
        <rFont val="等线"/>
        <family val="2"/>
        <charset val="134"/>
        <scheme val="minor"/>
      </rPr>
      <t>]</t>
    </r>
    <r>
      <rPr>
        <vertAlign val="subscript"/>
        <sz val="11"/>
        <color theme="1"/>
        <rFont val="等线"/>
        <family val="3"/>
        <charset val="134"/>
        <scheme val="minor"/>
      </rPr>
      <t>Σ6</t>
    </r>
    <r>
      <rPr>
        <sz val="11"/>
        <color theme="1"/>
        <rFont val="等线"/>
        <family val="2"/>
        <charset val="134"/>
        <scheme val="minor"/>
      </rPr>
      <t>(H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O)</t>
    </r>
    <phoneticPr fontId="18" type="noConversion"/>
  </si>
  <si>
    <r>
      <t>(</t>
    </r>
    <r>
      <rPr>
        <sz val="11"/>
        <color theme="1"/>
        <rFont val="Segoe UI Symbol"/>
        <family val="2"/>
      </rPr>
      <t>◻</t>
    </r>
    <r>
      <rPr>
        <sz val="11"/>
        <color theme="1"/>
        <rFont val="等线"/>
        <family val="3"/>
        <charset val="134"/>
        <scheme val="minor"/>
      </rPr>
      <t>,Na,U)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Ta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3"/>
        <charset val="134"/>
        <scheme val="minor"/>
      </rPr>
      <t>(OH)</t>
    </r>
    <phoneticPr fontId="18" type="noConversion"/>
  </si>
  <si>
    <r>
      <t>(</t>
    </r>
    <r>
      <rPr>
        <sz val="11"/>
        <color theme="1"/>
        <rFont val="等线"/>
        <family val="2"/>
        <charset val="134"/>
      </rPr>
      <t>H</t>
    </r>
    <r>
      <rPr>
        <vertAlign val="subscript"/>
        <sz val="11"/>
        <color theme="1"/>
        <rFont val="等线"/>
        <family val="3"/>
        <charset val="134"/>
      </rPr>
      <t>2</t>
    </r>
    <r>
      <rPr>
        <sz val="11"/>
        <color theme="1"/>
        <rFont val="等线"/>
        <family val="2"/>
        <charset val="134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1.34</t>
    </r>
    <r>
      <rPr>
        <sz val="11"/>
        <color theme="1"/>
        <rFont val="等线"/>
        <family val="2"/>
        <charset val="134"/>
        <scheme val="minor"/>
      </rPr>
      <t>Ca</t>
    </r>
    <r>
      <rPr>
        <vertAlign val="subscript"/>
        <sz val="11"/>
        <color theme="1"/>
        <rFont val="等线"/>
        <family val="3"/>
        <charset val="134"/>
        <scheme val="minor"/>
      </rPr>
      <t>0.32</t>
    </r>
    <r>
      <rPr>
        <sz val="11"/>
        <color theme="1"/>
        <rFont val="等线"/>
        <family val="2"/>
        <charset val="134"/>
        <scheme val="minor"/>
      </rPr>
      <t>U</t>
    </r>
    <r>
      <rPr>
        <vertAlign val="subscript"/>
        <sz val="11"/>
        <color theme="1"/>
        <rFont val="等线"/>
        <family val="3"/>
        <charset val="134"/>
        <scheme val="minor"/>
      </rPr>
      <t>0.30</t>
    </r>
    <r>
      <rPr>
        <sz val="11"/>
        <color theme="1"/>
        <rFont val="等线"/>
        <family val="2"/>
        <charset val="134"/>
        <scheme val="minor"/>
      </rPr>
      <t>Fe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Mn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(Ta</t>
    </r>
    <r>
      <rPr>
        <vertAlign val="subscript"/>
        <sz val="11"/>
        <color theme="1"/>
        <rFont val="等线"/>
        <family val="3"/>
        <charset val="134"/>
        <scheme val="minor"/>
      </rPr>
      <t>1.66</t>
    </r>
    <r>
      <rPr>
        <sz val="11"/>
        <color theme="1"/>
        <rFont val="等线"/>
        <family val="2"/>
        <charset val="134"/>
        <scheme val="minor"/>
      </rPr>
      <t>Nb</t>
    </r>
    <r>
      <rPr>
        <vertAlign val="subscript"/>
        <sz val="11"/>
        <color theme="1"/>
        <rFont val="等线"/>
        <family val="3"/>
        <charset val="134"/>
        <scheme val="minor"/>
      </rPr>
      <t>0.28</t>
    </r>
    <r>
      <rPr>
        <sz val="11"/>
        <color theme="1"/>
        <rFont val="等线"/>
        <family val="2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i</t>
    </r>
    <r>
      <rPr>
        <vertAlign val="subscript"/>
        <sz val="11"/>
        <color theme="1"/>
        <rFont val="等线"/>
        <family val="3"/>
        <charset val="134"/>
        <scheme val="minor"/>
      </rPr>
      <t>0.09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[O</t>
    </r>
    <r>
      <rPr>
        <vertAlign val="subscript"/>
        <sz val="11"/>
        <color theme="1"/>
        <rFont val="等线"/>
        <family val="3"/>
        <charset val="134"/>
        <scheme val="minor"/>
      </rPr>
      <t>5.88</t>
    </r>
    <r>
      <rPr>
        <sz val="11"/>
        <color theme="1"/>
        <rFont val="等线"/>
        <family val="2"/>
        <charset val="134"/>
        <scheme val="minor"/>
      </rPr>
      <t>(F</t>
    </r>
    <r>
      <rPr>
        <vertAlign val="subscript"/>
        <sz val="11"/>
        <color theme="1"/>
        <rFont val="等线"/>
        <family val="3"/>
        <charset val="134"/>
        <scheme val="minor"/>
      </rPr>
      <t>0.09</t>
    </r>
    <r>
      <rPr>
        <sz val="11"/>
        <color theme="1"/>
        <rFont val="等线"/>
        <family val="2"/>
        <charset val="134"/>
        <scheme val="minor"/>
      </rPr>
      <t>OH</t>
    </r>
    <r>
      <rPr>
        <vertAlign val="subscript"/>
        <sz val="11"/>
        <color theme="1"/>
        <rFont val="等线"/>
        <family val="3"/>
        <charset val="134"/>
        <scheme val="minor"/>
      </rPr>
      <t>0.03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Σ0.12</t>
    </r>
    <r>
      <rPr>
        <sz val="11"/>
        <color theme="1"/>
        <rFont val="等线"/>
        <family val="2"/>
        <charset val="134"/>
        <scheme val="minor"/>
      </rPr>
      <t>]</t>
    </r>
    <r>
      <rPr>
        <vertAlign val="subscript"/>
        <sz val="11"/>
        <color theme="1"/>
        <rFont val="等线"/>
        <family val="3"/>
        <charset val="134"/>
        <scheme val="minor"/>
      </rPr>
      <t>Σ6</t>
    </r>
    <r>
      <rPr>
        <sz val="11"/>
        <color theme="1"/>
        <rFont val="等线"/>
        <family val="2"/>
        <charset val="134"/>
        <scheme val="minor"/>
      </rPr>
      <t>(H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O)</t>
    </r>
    <phoneticPr fontId="18" type="noConversion"/>
  </si>
  <si>
    <r>
      <t>(</t>
    </r>
    <r>
      <rPr>
        <sz val="11"/>
        <color theme="1"/>
        <rFont val="等线"/>
        <family val="2"/>
        <charset val="134"/>
      </rPr>
      <t>H</t>
    </r>
    <r>
      <rPr>
        <vertAlign val="subscript"/>
        <sz val="11"/>
        <color theme="1"/>
        <rFont val="等线"/>
        <family val="3"/>
        <charset val="134"/>
      </rPr>
      <t>2</t>
    </r>
    <r>
      <rPr>
        <sz val="11"/>
        <color theme="1"/>
        <rFont val="等线"/>
        <family val="2"/>
        <charset val="134"/>
      </rPr>
      <t>O</t>
    </r>
    <r>
      <rPr>
        <sz val="11"/>
        <color theme="1"/>
        <rFont val="等线"/>
        <family val="3"/>
        <charset val="134"/>
        <scheme val="minor"/>
      </rPr>
      <t>,Na,U)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Ta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3"/>
        <charset val="134"/>
        <scheme val="minor"/>
      </rPr>
      <t>(H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O)</t>
    </r>
    <phoneticPr fontId="18" type="noConversion"/>
  </si>
  <si>
    <r>
      <t>(Na</t>
    </r>
    <r>
      <rPr>
        <vertAlign val="subscript"/>
        <sz val="11"/>
        <color theme="1"/>
        <rFont val="等线"/>
        <family val="3"/>
        <charset val="134"/>
        <scheme val="minor"/>
      </rPr>
      <t>0.74</t>
    </r>
    <r>
      <rPr>
        <sz val="11"/>
        <color theme="1"/>
        <rFont val="Segoe UI Symbol"/>
        <family val="2"/>
      </rPr>
      <t>◻</t>
    </r>
    <r>
      <rPr>
        <vertAlign val="subscript"/>
        <sz val="11"/>
        <color theme="1"/>
        <rFont val="等线"/>
        <family val="3"/>
        <charset val="134"/>
        <scheme val="minor"/>
      </rPr>
      <t>0.58</t>
    </r>
    <r>
      <rPr>
        <sz val="11"/>
        <color theme="1"/>
        <rFont val="等线"/>
        <family val="2"/>
        <charset val="134"/>
        <scheme val="minor"/>
      </rPr>
      <t>Ca</t>
    </r>
    <r>
      <rPr>
        <vertAlign val="subscript"/>
        <sz val="11"/>
        <color theme="1"/>
        <rFont val="等线"/>
        <family val="3"/>
        <charset val="134"/>
        <scheme val="minor"/>
      </rPr>
      <t>0.36</t>
    </r>
    <r>
      <rPr>
        <sz val="11"/>
        <color theme="1"/>
        <rFont val="等线"/>
        <family val="2"/>
        <charset val="134"/>
        <scheme val="minor"/>
      </rPr>
      <t>U</t>
    </r>
    <r>
      <rPr>
        <vertAlign val="subscript"/>
        <sz val="11"/>
        <color theme="1"/>
        <rFont val="等线"/>
        <family val="3"/>
        <charset val="134"/>
        <scheme val="minor"/>
      </rPr>
      <t>0.30</t>
    </r>
    <r>
      <rPr>
        <sz val="11"/>
        <color theme="1"/>
        <rFont val="等线"/>
        <family val="2"/>
        <charset val="134"/>
        <scheme val="minor"/>
      </rPr>
      <t>Fe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La</t>
    </r>
    <r>
      <rPr>
        <vertAlign val="subscript"/>
        <sz val="11"/>
        <color theme="1"/>
        <rFont val="等线"/>
        <family val="3"/>
        <charset val="134"/>
        <scheme val="minor"/>
      </rPr>
      <t>0.01</t>
    </r>
    <r>
      <rPr>
        <sz val="11"/>
        <color theme="1"/>
        <rFont val="等线"/>
        <family val="3"/>
        <charset val="134"/>
        <scheme val="minor"/>
      </rPr>
      <t>Ce</t>
    </r>
    <r>
      <rPr>
        <vertAlign val="subscript"/>
        <sz val="11"/>
        <color theme="1"/>
        <rFont val="等线"/>
        <family val="3"/>
        <charset val="134"/>
        <scheme val="minor"/>
      </rPr>
      <t>0.01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(Ta</t>
    </r>
    <r>
      <rPr>
        <vertAlign val="subscript"/>
        <sz val="11"/>
        <color theme="1"/>
        <rFont val="等线"/>
        <family val="3"/>
        <charset val="134"/>
        <scheme val="minor"/>
      </rPr>
      <t>1.60</t>
    </r>
    <r>
      <rPr>
        <sz val="11"/>
        <color theme="1"/>
        <rFont val="等线"/>
        <family val="2"/>
        <charset val="134"/>
        <scheme val="minor"/>
      </rPr>
      <t>Nb</t>
    </r>
    <r>
      <rPr>
        <vertAlign val="subscript"/>
        <sz val="11"/>
        <color theme="1"/>
        <rFont val="等线"/>
        <family val="3"/>
        <charset val="134"/>
        <scheme val="minor"/>
      </rPr>
      <t>0.32</t>
    </r>
    <r>
      <rPr>
        <sz val="11"/>
        <color theme="1"/>
        <rFont val="等线"/>
        <family val="2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i</t>
    </r>
    <r>
      <rPr>
        <vertAlign val="subscript"/>
        <sz val="11"/>
        <color theme="1"/>
        <rFont val="等线"/>
        <family val="3"/>
        <charset val="134"/>
        <scheme val="minor"/>
      </rPr>
      <t>0.06</t>
    </r>
    <r>
      <rPr>
        <sz val="11"/>
        <color theme="1"/>
        <rFont val="等线"/>
        <family val="3"/>
        <charset val="134"/>
        <scheme val="minor"/>
      </rPr>
      <t>Ti</t>
    </r>
    <r>
      <rPr>
        <vertAlign val="subscript"/>
        <sz val="11"/>
        <color theme="1"/>
        <rFont val="等线"/>
        <family val="3"/>
        <charset val="134"/>
        <scheme val="minor"/>
      </rPr>
      <t>0.02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2"/>
        <charset val="134"/>
        <scheme val="minor"/>
      </rPr>
      <t>(OH</t>
    </r>
    <r>
      <rPr>
        <vertAlign val="subscript"/>
        <sz val="11"/>
        <color theme="1"/>
        <rFont val="等线"/>
        <family val="3"/>
        <charset val="134"/>
        <scheme val="minor"/>
      </rPr>
      <t>0.36</t>
    </r>
    <r>
      <rPr>
        <sz val="11"/>
        <color theme="1"/>
        <rFont val="等线"/>
        <family val="2"/>
        <charset val="134"/>
        <scheme val="minor"/>
      </rPr>
      <t>F</t>
    </r>
    <r>
      <rPr>
        <vertAlign val="subscript"/>
        <sz val="11"/>
        <color theme="1"/>
        <rFont val="等线"/>
        <family val="3"/>
        <charset val="134"/>
        <scheme val="minor"/>
      </rPr>
      <t>0.32</t>
    </r>
    <r>
      <rPr>
        <sz val="11"/>
        <color theme="1"/>
        <rFont val="等线"/>
        <family val="2"/>
        <charset val="134"/>
        <scheme val="minor"/>
      </rPr>
      <t>·0.32H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O)</t>
    </r>
    <phoneticPr fontId="18" type="noConversion"/>
  </si>
  <si>
    <r>
      <t>(</t>
    </r>
    <r>
      <rPr>
        <sz val="11"/>
        <color theme="1"/>
        <rFont val="等线"/>
        <family val="2"/>
        <charset val="134"/>
      </rPr>
      <t>Na</t>
    </r>
    <r>
      <rPr>
        <sz val="11"/>
        <color theme="1"/>
        <rFont val="等线"/>
        <family val="3"/>
        <charset val="134"/>
        <scheme val="minor"/>
      </rPr>
      <t>,</t>
    </r>
    <r>
      <rPr>
        <sz val="11"/>
        <color theme="1"/>
        <rFont val="Segoe UI Symbol"/>
        <family val="3"/>
      </rPr>
      <t>◻</t>
    </r>
    <r>
      <rPr>
        <sz val="11"/>
        <color theme="1"/>
        <rFont val="等线"/>
        <family val="3"/>
        <charset val="134"/>
        <scheme val="minor"/>
      </rPr>
      <t>,Ca)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Ta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3"/>
        <charset val="134"/>
        <scheme val="minor"/>
      </rPr>
      <t>(OH)</t>
    </r>
    <phoneticPr fontId="18" type="noConversion"/>
  </si>
  <si>
    <r>
      <t>(Na</t>
    </r>
    <r>
      <rPr>
        <vertAlign val="subscript"/>
        <sz val="11"/>
        <color theme="1"/>
        <rFont val="等线"/>
        <family val="3"/>
        <charset val="134"/>
        <scheme val="minor"/>
      </rPr>
      <t>0.76</t>
    </r>
    <r>
      <rPr>
        <sz val="11"/>
        <color theme="1"/>
        <rFont val="Segoe UI Symbol"/>
        <family val="2"/>
      </rPr>
      <t>◻</t>
    </r>
    <r>
      <rPr>
        <vertAlign val="subscript"/>
        <sz val="11"/>
        <color theme="1"/>
        <rFont val="等线"/>
        <family val="3"/>
        <charset val="134"/>
      </rPr>
      <t>0.61</t>
    </r>
    <r>
      <rPr>
        <sz val="11"/>
        <color theme="1"/>
        <rFont val="等线"/>
        <family val="2"/>
        <charset val="134"/>
        <scheme val="minor"/>
      </rPr>
      <t>Ca</t>
    </r>
    <r>
      <rPr>
        <vertAlign val="subscript"/>
        <sz val="11"/>
        <color theme="1"/>
        <rFont val="等线"/>
        <family val="3"/>
        <charset val="134"/>
        <scheme val="minor"/>
      </rPr>
      <t>0.33</t>
    </r>
    <r>
      <rPr>
        <sz val="11"/>
        <color theme="1"/>
        <rFont val="等线"/>
        <family val="2"/>
        <charset val="134"/>
        <scheme val="minor"/>
      </rPr>
      <t>U</t>
    </r>
    <r>
      <rPr>
        <vertAlign val="subscript"/>
        <sz val="11"/>
        <color theme="1"/>
        <rFont val="等线"/>
        <family val="3"/>
        <charset val="134"/>
        <scheme val="minor"/>
      </rPr>
      <t>0.28</t>
    </r>
    <r>
      <rPr>
        <sz val="11"/>
        <color theme="1"/>
        <rFont val="等线"/>
        <family val="2"/>
        <charset val="134"/>
        <scheme val="minor"/>
      </rPr>
      <t>Hf</t>
    </r>
    <r>
      <rPr>
        <vertAlign val="subscript"/>
        <sz val="11"/>
        <color theme="1"/>
        <rFont val="等线"/>
        <family val="3"/>
        <charset val="134"/>
        <scheme val="minor"/>
      </rPr>
      <t>0.01</t>
    </r>
    <r>
      <rPr>
        <sz val="11"/>
        <color theme="1"/>
        <rFont val="等线"/>
        <family val="3"/>
        <charset val="134"/>
        <scheme val="minor"/>
      </rPr>
      <t>Ce</t>
    </r>
    <r>
      <rPr>
        <vertAlign val="subscript"/>
        <sz val="11"/>
        <color theme="1"/>
        <rFont val="等线"/>
        <family val="3"/>
        <charset val="134"/>
        <scheme val="minor"/>
      </rPr>
      <t>0.01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(Ta</t>
    </r>
    <r>
      <rPr>
        <vertAlign val="subscript"/>
        <sz val="11"/>
        <color theme="1"/>
        <rFont val="等线"/>
        <family val="3"/>
        <charset val="134"/>
        <scheme val="minor"/>
      </rPr>
      <t>1.60</t>
    </r>
    <r>
      <rPr>
        <sz val="11"/>
        <color theme="1"/>
        <rFont val="等线"/>
        <family val="2"/>
        <charset val="134"/>
        <scheme val="minor"/>
      </rPr>
      <t>Nb</t>
    </r>
    <r>
      <rPr>
        <vertAlign val="subscript"/>
        <sz val="11"/>
        <color theme="1"/>
        <rFont val="等线"/>
        <family val="3"/>
        <charset val="134"/>
        <scheme val="minor"/>
      </rPr>
      <t>0.33</t>
    </r>
    <r>
      <rPr>
        <sz val="11"/>
        <color theme="1"/>
        <rFont val="等线"/>
        <family val="2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i</t>
    </r>
    <r>
      <rPr>
        <vertAlign val="subscript"/>
        <sz val="11"/>
        <color theme="1"/>
        <rFont val="等线"/>
        <family val="3"/>
        <charset val="134"/>
        <scheme val="minor"/>
      </rPr>
      <t>0.07</t>
    </r>
    <r>
      <rPr>
        <sz val="11"/>
        <color theme="1"/>
        <rFont val="等线"/>
        <family val="2"/>
        <charset val="134"/>
        <scheme val="minor"/>
      </rPr>
      <t>)</t>
    </r>
    <r>
      <rPr>
        <vertAlign val="subscript"/>
        <sz val="11"/>
        <color theme="1"/>
        <rFont val="等线"/>
        <family val="3"/>
        <charset val="134"/>
        <scheme val="minor"/>
      </rPr>
      <t>Σ2</t>
    </r>
    <r>
      <rPr>
        <sz val="11"/>
        <color theme="1"/>
        <rFont val="等线"/>
        <family val="2"/>
        <charset val="134"/>
        <scheme val="minor"/>
      </rPr>
      <t>O</t>
    </r>
    <r>
      <rPr>
        <vertAlign val="subscript"/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2"/>
        <charset val="134"/>
        <scheme val="minor"/>
      </rPr>
      <t>(OH</t>
    </r>
    <r>
      <rPr>
        <vertAlign val="subscript"/>
        <sz val="11"/>
        <color theme="1"/>
        <rFont val="等线"/>
        <family val="3"/>
        <charset val="134"/>
        <scheme val="minor"/>
      </rPr>
      <t>0.30</t>
    </r>
    <r>
      <rPr>
        <sz val="11"/>
        <color theme="1"/>
        <rFont val="等线"/>
        <family val="2"/>
        <charset val="134"/>
        <scheme val="minor"/>
      </rPr>
      <t>F</t>
    </r>
    <r>
      <rPr>
        <vertAlign val="subscript"/>
        <sz val="11"/>
        <color theme="1"/>
        <rFont val="等线"/>
        <family val="3"/>
        <charset val="134"/>
        <scheme val="minor"/>
      </rPr>
      <t>0.26</t>
    </r>
    <r>
      <rPr>
        <sz val="11"/>
        <color theme="1"/>
        <rFont val="等线"/>
        <family val="2"/>
        <charset val="134"/>
        <scheme val="minor"/>
      </rPr>
      <t>·0.44H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O)</t>
    </r>
    <phoneticPr fontId="18" type="noConversion"/>
  </si>
  <si>
    <t>%</t>
    <phoneticPr fontId="18" type="noConversion"/>
  </si>
  <si>
    <t>OH*</t>
    <phoneticPr fontId="18" type="noConversion"/>
  </si>
  <si>
    <t>H2O†</t>
    <phoneticPr fontId="18" type="noConversion"/>
  </si>
  <si>
    <t>Italicized names are only on the basis of the chemical data, theoretically might exist but require official approval by the IMA-CNMNC.</t>
    <phoneticPr fontId="18" type="noConversion"/>
  </si>
  <si>
    <t xml:space="preserve">1. Hydrokenomicrolite </t>
    <phoneticPr fontId="18" type="noConversion"/>
  </si>
  <si>
    <r>
      <t xml:space="preserve">2. </t>
    </r>
    <r>
      <rPr>
        <i/>
        <sz val="11"/>
        <color theme="1"/>
        <rFont val="等线"/>
        <family val="3"/>
        <charset val="134"/>
        <scheme val="minor"/>
      </rPr>
      <t xml:space="preserve">Hydromicrolite </t>
    </r>
    <phoneticPr fontId="18" type="noConversion"/>
  </si>
  <si>
    <r>
      <t xml:space="preserve">3. </t>
    </r>
    <r>
      <rPr>
        <i/>
        <sz val="11"/>
        <color theme="1"/>
        <rFont val="等线"/>
        <family val="3"/>
        <charset val="134"/>
        <scheme val="minor"/>
      </rPr>
      <t>Hydroxynatromicrolite</t>
    </r>
    <phoneticPr fontId="18" type="noConversion"/>
  </si>
  <si>
    <r>
      <t xml:space="preserve">4. </t>
    </r>
    <r>
      <rPr>
        <i/>
        <sz val="11"/>
        <color theme="1"/>
        <rFont val="等线"/>
        <family val="3"/>
        <charset val="134"/>
        <scheme val="minor"/>
      </rPr>
      <t>Hydroxynatromicrolite</t>
    </r>
    <r>
      <rPr>
        <vertAlign val="superscript"/>
        <sz val="11"/>
        <color theme="1"/>
        <rFont val="等线"/>
        <family val="3"/>
        <charset val="134"/>
        <scheme val="minor"/>
      </rPr>
      <t>‡</t>
    </r>
    <phoneticPr fontId="18" type="noConversion"/>
  </si>
  <si>
    <r>
      <t>‡ Although there is 0.44 apfu water molecules, according to the site total charge approach (Bosi et al., 2019), the Z site is still dominated by monovalent anions (OH+F)</t>
    </r>
    <r>
      <rPr>
        <vertAlign val="superscript"/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&gt;H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O</t>
    </r>
    <phoneticPr fontId="18" type="noConversion"/>
  </si>
  <si>
    <t>Bosi, F., Hatert, F., Hålenius, U., Pasero, M., Miyawaki, R., &amp; Mills, S. J. (2019). On the application of the IMA-CNMNC dominant-valency rule to complex mineral compositions. Mineralogical Magazine, 83, 627-632.</t>
    <phoneticPr fontId="18" type="noConversion"/>
  </si>
  <si>
    <t>Note: * the number of OH group was calculated from the stoichiometry; † the number of water molecules was calculated from the difference of ΣA = 2 apfu or ΣZ = 1 apfu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</si>
</sst>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2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vertAlign val="subscript"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</font>
    <font>
      <sz val="11"/>
      <color theme="1"/>
      <name val="Segoe UI Symbol"/>
      <family val="2"/>
    </font>
    <font>
      <i/>
      <sz val="11"/>
      <color theme="1"/>
      <name val="等线"/>
      <family val="3"/>
      <charset val="134"/>
      <scheme val="minor"/>
    </font>
    <font>
      <vertAlign val="subscript"/>
      <sz val="11"/>
      <color theme="1"/>
      <name val="等线"/>
      <family val="3"/>
      <charset val="134"/>
    </font>
    <font>
      <sz val="11"/>
      <color theme="1"/>
      <name val="Segoe UI Symbol"/>
      <family val="3"/>
    </font>
    <font>
      <vertAlign val="superscript"/>
      <sz val="11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19" fillId="0" borderId="0" xfId="0" applyFont="1">
      <alignment vertical="center"/>
    </xf>
    <xf numFmtId="176" fontId="20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177" fontId="0" fillId="0" borderId="0" xfId="0" applyNumberForma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workbookViewId="0">
      <selection activeCell="K19" sqref="K19"/>
    </sheetView>
  </sheetViews>
  <sheetFormatPr defaultRowHeight="13.9" x14ac:dyDescent="0.4"/>
  <cols>
    <col min="1" max="1" width="13.3984375" customWidth="1"/>
    <col min="8" max="10" width="8.6640625" style="4"/>
  </cols>
  <sheetData>
    <row r="1" spans="1:9" x14ac:dyDescent="0.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 s="4" t="s">
        <v>40</v>
      </c>
    </row>
    <row r="2" spans="1:9" x14ac:dyDescent="0.4">
      <c r="A2" t="s">
        <v>5</v>
      </c>
      <c r="B2">
        <v>17.12</v>
      </c>
      <c r="C2">
        <v>17.95</v>
      </c>
      <c r="D2" s="1">
        <v>16.57</v>
      </c>
      <c r="E2" s="1">
        <v>16.739999999999998</v>
      </c>
      <c r="F2" s="1">
        <v>17.2</v>
      </c>
      <c r="G2" s="1">
        <v>16.440000000000001</v>
      </c>
      <c r="H2" s="1">
        <v>16.329999999999998</v>
      </c>
      <c r="I2" s="4">
        <f>AVERAGE(B2:H2)</f>
        <v>16.907142857142855</v>
      </c>
    </row>
    <row r="3" spans="1:9" x14ac:dyDescent="0.4">
      <c r="A3" t="s">
        <v>3</v>
      </c>
      <c r="B3">
        <v>1.99</v>
      </c>
      <c r="C3">
        <v>1</v>
      </c>
      <c r="D3" s="1">
        <v>2.04</v>
      </c>
      <c r="E3" s="1">
        <v>2.0299999999999998</v>
      </c>
      <c r="F3" s="1">
        <v>1.69</v>
      </c>
      <c r="G3" s="1">
        <v>1.36</v>
      </c>
      <c r="H3" s="1">
        <v>2.4500000000000002</v>
      </c>
      <c r="I3" s="4">
        <f t="shared" ref="I3:I8" si="0">AVERAGE(B3:H3)</f>
        <v>1.794285714285714</v>
      </c>
    </row>
    <row r="4" spans="1:9" x14ac:dyDescent="0.4">
      <c r="A4" t="s">
        <v>11</v>
      </c>
      <c r="B4">
        <v>56.54</v>
      </c>
      <c r="C4">
        <v>55.42</v>
      </c>
      <c r="D4" s="1">
        <v>48.02</v>
      </c>
      <c r="E4" s="1">
        <v>48.96</v>
      </c>
      <c r="F4" s="1">
        <v>48.01</v>
      </c>
      <c r="G4" s="1">
        <v>52.1</v>
      </c>
      <c r="H4" s="1">
        <v>46.61</v>
      </c>
      <c r="I4" s="4">
        <f t="shared" si="0"/>
        <v>50.80857142857144</v>
      </c>
    </row>
    <row r="5" spans="1:9" x14ac:dyDescent="0.4">
      <c r="A5" t="s">
        <v>10</v>
      </c>
      <c r="B5">
        <v>21.08</v>
      </c>
      <c r="C5">
        <v>21.84</v>
      </c>
      <c r="D5" s="1">
        <v>31.2</v>
      </c>
      <c r="E5" s="1">
        <v>30.71</v>
      </c>
      <c r="F5" s="1">
        <v>30.51</v>
      </c>
      <c r="G5" s="1">
        <v>27.84</v>
      </c>
      <c r="H5" s="1">
        <v>32.33</v>
      </c>
      <c r="I5" s="4">
        <f t="shared" si="0"/>
        <v>27.93</v>
      </c>
    </row>
    <row r="6" spans="1:9" x14ac:dyDescent="0.4">
      <c r="A6" t="s">
        <v>12</v>
      </c>
      <c r="B6">
        <v>1.65</v>
      </c>
      <c r="C6">
        <v>1.94</v>
      </c>
      <c r="D6" s="1">
        <v>1.64</v>
      </c>
      <c r="E6" s="1">
        <v>0.94</v>
      </c>
      <c r="F6" s="1">
        <v>0.67</v>
      </c>
      <c r="G6" s="1">
        <v>1.31</v>
      </c>
      <c r="H6" s="1">
        <v>1.44</v>
      </c>
      <c r="I6" s="4">
        <f t="shared" si="0"/>
        <v>1.3699999999999999</v>
      </c>
    </row>
    <row r="7" spans="1:9" x14ac:dyDescent="0.4">
      <c r="A7" t="s">
        <v>8</v>
      </c>
      <c r="B7">
        <v>0.81</v>
      </c>
      <c r="C7">
        <v>0.71</v>
      </c>
      <c r="D7" s="1">
        <v>0.34</v>
      </c>
      <c r="E7" s="1">
        <v>0.43</v>
      </c>
      <c r="F7" s="1">
        <v>0.33</v>
      </c>
      <c r="G7" s="1">
        <v>0.5</v>
      </c>
      <c r="H7" s="1">
        <v>0.7</v>
      </c>
      <c r="I7" s="4">
        <f t="shared" si="0"/>
        <v>0.54571428571428571</v>
      </c>
    </row>
    <row r="8" spans="1:9" x14ac:dyDescent="0.4">
      <c r="A8" t="s">
        <v>9</v>
      </c>
      <c r="B8">
        <f t="shared" ref="B8:H8" si="1">SUM(B2:B7)</f>
        <v>99.190000000000012</v>
      </c>
      <c r="C8">
        <f t="shared" si="1"/>
        <v>98.86</v>
      </c>
      <c r="D8">
        <f t="shared" si="1"/>
        <v>99.81</v>
      </c>
      <c r="E8">
        <f t="shared" si="1"/>
        <v>99.81</v>
      </c>
      <c r="F8">
        <f t="shared" si="1"/>
        <v>98.410000000000011</v>
      </c>
      <c r="G8">
        <f t="shared" si="1"/>
        <v>99.550000000000011</v>
      </c>
      <c r="H8">
        <f t="shared" si="1"/>
        <v>99.86</v>
      </c>
      <c r="I8" s="4">
        <f t="shared" si="0"/>
        <v>99.355714285714299</v>
      </c>
    </row>
    <row r="9" spans="1:9" x14ac:dyDescent="0.4">
      <c r="H9"/>
    </row>
    <row r="10" spans="1:9" x14ac:dyDescent="0.4">
      <c r="A10" t="s">
        <v>39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 s="4" t="s">
        <v>40</v>
      </c>
    </row>
    <row r="11" spans="1:9" x14ac:dyDescent="0.4">
      <c r="A11" t="s">
        <v>28</v>
      </c>
      <c r="B11" s="3">
        <v>0.89787821060501893</v>
      </c>
      <c r="C11" s="3">
        <v>0.94923624825203656</v>
      </c>
      <c r="D11" s="3">
        <v>0.90536188141159979</v>
      </c>
      <c r="E11" s="3">
        <v>0.91018750366622869</v>
      </c>
      <c r="F11" s="3">
        <v>0.95008792907691497</v>
      </c>
      <c r="G11" s="3">
        <v>0.88276669943702302</v>
      </c>
      <c r="H11" s="4">
        <v>0.89513182982199102</v>
      </c>
      <c r="I11" s="4">
        <f>AVERAGE(B11:H11)</f>
        <v>0.91295004318154471</v>
      </c>
    </row>
    <row r="12" spans="1:9" x14ac:dyDescent="0.4">
      <c r="A12" t="s">
        <v>29</v>
      </c>
      <c r="B12" s="3">
        <v>0.10305027125727462</v>
      </c>
      <c r="C12" s="3">
        <v>5.2214635676736745E-2</v>
      </c>
      <c r="D12" s="3">
        <v>0.11005562772779612</v>
      </c>
      <c r="E12" s="3">
        <v>0.10898176663853969</v>
      </c>
      <c r="F12" s="3">
        <v>9.2173154090387052E-2</v>
      </c>
      <c r="G12" s="3">
        <v>7.2105007764199064E-2</v>
      </c>
      <c r="H12" s="4">
        <v>0.13260176074990435</v>
      </c>
      <c r="I12" s="4">
        <f t="shared" ref="I12:I16" si="2">AVERAGE(B12:H12)</f>
        <v>9.5883174843548247E-2</v>
      </c>
    </row>
    <row r="13" spans="1:9" x14ac:dyDescent="0.4">
      <c r="A13" t="s">
        <v>30</v>
      </c>
      <c r="B13" s="3">
        <v>1.5827142830196435</v>
      </c>
      <c r="C13" s="3">
        <v>1.5642617580554081</v>
      </c>
      <c r="D13" s="3">
        <v>1.4004090158763749</v>
      </c>
      <c r="E13" s="3">
        <v>1.4208553585953496</v>
      </c>
      <c r="F13" s="3">
        <v>1.4154681607333668</v>
      </c>
      <c r="G13" s="3">
        <v>1.4931893972378067</v>
      </c>
      <c r="H13" s="4">
        <v>1.3636815477603976</v>
      </c>
      <c r="I13" s="4">
        <f t="shared" si="2"/>
        <v>1.4629399316111922</v>
      </c>
    </row>
    <row r="14" spans="1:9" x14ac:dyDescent="0.4">
      <c r="A14" t="s">
        <v>32</v>
      </c>
      <c r="B14" s="3">
        <v>0.35495487386589675</v>
      </c>
      <c r="C14" s="3">
        <v>0.37080993412143176</v>
      </c>
      <c r="D14" s="3">
        <v>0.54732231626150862</v>
      </c>
      <c r="E14" s="3">
        <v>0.53609788842614714</v>
      </c>
      <c r="F14" s="3">
        <v>0.54108616094382089</v>
      </c>
      <c r="G14" s="3">
        <v>0.4799568837652966</v>
      </c>
      <c r="H14" s="4">
        <v>0.56897788359439527</v>
      </c>
      <c r="I14" s="4">
        <f t="shared" si="2"/>
        <v>0.48560084871121384</v>
      </c>
    </row>
    <row r="15" spans="1:9" x14ac:dyDescent="0.4">
      <c r="A15" t="s">
        <v>33</v>
      </c>
      <c r="B15" s="3">
        <v>2.6478183529990738E-2</v>
      </c>
      <c r="C15" s="3">
        <v>3.1390784033724091E-2</v>
      </c>
      <c r="D15" s="3">
        <v>2.7417895500805485E-2</v>
      </c>
      <c r="E15" s="3">
        <v>1.563845484293808E-2</v>
      </c>
      <c r="F15" s="3">
        <v>1.1324022615239609E-2</v>
      </c>
      <c r="G15" s="3">
        <v>2.1523158118976368E-2</v>
      </c>
      <c r="H15" s="4">
        <v>2.4152043354232162E-2</v>
      </c>
      <c r="I15" s="4">
        <f t="shared" si="2"/>
        <v>2.2560648856558074E-2</v>
      </c>
    </row>
    <row r="16" spans="1:9" x14ac:dyDescent="0.4">
      <c r="A16" t="s">
        <v>27</v>
      </c>
      <c r="B16" s="3">
        <v>3.773203766694231E-2</v>
      </c>
      <c r="C16" s="3">
        <v>3.3348766763977085E-2</v>
      </c>
      <c r="D16" s="3">
        <v>1.6500237006739357E-2</v>
      </c>
      <c r="E16" s="3">
        <v>2.0766123806337463E-2</v>
      </c>
      <c r="F16" s="3">
        <v>1.6190522397004796E-2</v>
      </c>
      <c r="G16" s="3">
        <v>2.3846557967045223E-2</v>
      </c>
      <c r="H16" s="4">
        <v>3.4080850489212881E-2</v>
      </c>
      <c r="I16" s="4">
        <f t="shared" si="2"/>
        <v>2.6066442299608444E-2</v>
      </c>
    </row>
    <row r="18" spans="1:9" x14ac:dyDescent="0.4">
      <c r="A18" t="s">
        <v>44</v>
      </c>
      <c r="B18" s="3">
        <f>B14/(B13+B14)</f>
        <v>0.18318652211837019</v>
      </c>
      <c r="C18" s="3">
        <f>C14/(C13+C14)</f>
        <v>0.19162594110624023</v>
      </c>
      <c r="D18" s="3">
        <f>D14/(D13+D14)</f>
        <v>0.28100503762023099</v>
      </c>
      <c r="E18" s="3">
        <f>E14/(E13+E14)</f>
        <v>0.27394516922777473</v>
      </c>
      <c r="F18" s="3">
        <f>F14/(F13+F14)</f>
        <v>0.27655054344721375</v>
      </c>
      <c r="G18" s="3">
        <f>G14/(G13+G14)</f>
        <v>0.24324445094932207</v>
      </c>
      <c r="H18" s="3">
        <f>H14/(H13+H14)</f>
        <v>0.29440152484369281</v>
      </c>
      <c r="I18" s="4">
        <f>AVERAGE(B18:H18)</f>
        <v>0.24913702704469215</v>
      </c>
    </row>
    <row r="19" spans="1:9" x14ac:dyDescent="0.4">
      <c r="A19" t="s">
        <v>45</v>
      </c>
      <c r="B19" s="3">
        <f>B11/(B11+B12)</f>
        <v>0.89704532029546913</v>
      </c>
      <c r="C19" s="3">
        <f>C11/(C11+C12)</f>
        <v>0.94786101194309758</v>
      </c>
      <c r="D19" s="3">
        <f>D11/(D11+D12)</f>
        <v>0.89161539294208902</v>
      </c>
      <c r="E19" s="3">
        <f>E11/(E11+E12)</f>
        <v>0.89306804098798021</v>
      </c>
      <c r="F19" s="3">
        <f>F11/(F11+F12)</f>
        <v>0.91156423704290646</v>
      </c>
      <c r="G19" s="3">
        <f>G11/(G11+G12)</f>
        <v>0.92448722983368881</v>
      </c>
      <c r="H19" s="3">
        <f>H11/(H11+H12)</f>
        <v>0.8709765235209288</v>
      </c>
      <c r="I19" s="4">
        <f>AVERAGE(B19:H19)</f>
        <v>0.90523110808087992</v>
      </c>
    </row>
    <row r="21" spans="1:9" ht="15.4" x14ac:dyDescent="0.4">
      <c r="A21" s="6" t="s">
        <v>22</v>
      </c>
      <c r="B21" s="6" t="s">
        <v>43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workbookViewId="0">
      <selection activeCell="I30" sqref="I30"/>
    </sheetView>
  </sheetViews>
  <sheetFormatPr defaultRowHeight="13.9" x14ac:dyDescent="0.4"/>
  <cols>
    <col min="1" max="1" width="14.33203125" bestFit="1" customWidth="1"/>
    <col min="5" max="5" width="9.06640625" style="3"/>
  </cols>
  <sheetData>
    <row r="1" spans="1:5" x14ac:dyDescent="0.4">
      <c r="B1">
        <v>6</v>
      </c>
      <c r="C1">
        <v>7</v>
      </c>
      <c r="D1">
        <v>8</v>
      </c>
      <c r="E1" s="3" t="s">
        <v>40</v>
      </c>
    </row>
    <row r="2" spans="1:5" x14ac:dyDescent="0.4">
      <c r="A2" s="2" t="s">
        <v>5</v>
      </c>
      <c r="B2" s="1">
        <v>15.81</v>
      </c>
      <c r="C2" s="1">
        <v>14.92</v>
      </c>
      <c r="D2" s="1">
        <v>15.2</v>
      </c>
      <c r="E2" s="4">
        <f>AVERAGE(B2:D2)</f>
        <v>15.31</v>
      </c>
    </row>
    <row r="3" spans="1:5" x14ac:dyDescent="0.4">
      <c r="A3" s="2" t="s">
        <v>3</v>
      </c>
      <c r="B3" s="1">
        <v>1.28</v>
      </c>
      <c r="C3" s="1">
        <v>1.21</v>
      </c>
      <c r="D3" s="1">
        <v>1.45</v>
      </c>
      <c r="E3" s="4">
        <f>AVERAGE(B3:D3)</f>
        <v>1.3133333333333335</v>
      </c>
    </row>
    <row r="4" spans="1:5" x14ac:dyDescent="0.4">
      <c r="A4" s="2" t="s">
        <v>11</v>
      </c>
      <c r="B4" s="1">
        <v>22.42</v>
      </c>
      <c r="C4" s="1">
        <v>23.19</v>
      </c>
      <c r="D4" s="1">
        <v>21.74</v>
      </c>
      <c r="E4" s="4">
        <f>AVERAGE(B4:D4)</f>
        <v>22.45</v>
      </c>
    </row>
    <row r="5" spans="1:5" x14ac:dyDescent="0.4">
      <c r="A5" s="2" t="s">
        <v>10</v>
      </c>
      <c r="B5" s="1">
        <v>60.05</v>
      </c>
      <c r="C5" s="1">
        <v>60.45</v>
      </c>
      <c r="D5" s="1">
        <v>61.14</v>
      </c>
      <c r="E5" s="4">
        <f>AVERAGE(B5:D5)</f>
        <v>60.54666666666666</v>
      </c>
    </row>
    <row r="6" spans="1:5" x14ac:dyDescent="0.4">
      <c r="A6" s="2" t="s">
        <v>12</v>
      </c>
      <c r="B6" s="1">
        <v>0.56999999999999995</v>
      </c>
      <c r="C6" s="1">
        <v>0.56000000000000005</v>
      </c>
      <c r="D6" s="1">
        <v>0.64</v>
      </c>
      <c r="E6" s="4">
        <f>AVERAGE(B6:D6)</f>
        <v>0.59</v>
      </c>
    </row>
    <row r="7" spans="1:5" x14ac:dyDescent="0.4">
      <c r="A7" s="2"/>
      <c r="B7">
        <v>6</v>
      </c>
      <c r="C7">
        <v>7</v>
      </c>
      <c r="D7">
        <v>8</v>
      </c>
      <c r="E7" s="4"/>
    </row>
    <row r="8" spans="1:5" x14ac:dyDescent="0.4">
      <c r="A8" s="2" t="s">
        <v>9</v>
      </c>
      <c r="B8" s="1">
        <f>SUM(B2:B6)</f>
        <v>100.13</v>
      </c>
      <c r="C8" s="1">
        <f>SUM(C2:C6)</f>
        <v>100.33000000000001</v>
      </c>
      <c r="D8" s="1">
        <f>SUM(D2:D6)</f>
        <v>100.17</v>
      </c>
      <c r="E8" s="4"/>
    </row>
    <row r="9" spans="1:5" x14ac:dyDescent="0.4">
      <c r="A9" s="2" t="s">
        <v>39</v>
      </c>
      <c r="E9" s="3" t="s">
        <v>40</v>
      </c>
    </row>
    <row r="10" spans="1:5" x14ac:dyDescent="0.4">
      <c r="A10" t="s">
        <v>28</v>
      </c>
      <c r="B10" s="3">
        <v>0.99108953819321388</v>
      </c>
      <c r="C10" s="3">
        <v>0.93159684327146286</v>
      </c>
      <c r="D10" s="3">
        <v>0.95695302202513655</v>
      </c>
      <c r="E10" s="3">
        <f>AVERAGE(B10:D10)</f>
        <v>0.9598798011632711</v>
      </c>
    </row>
    <row r="11" spans="1:5" x14ac:dyDescent="0.4">
      <c r="A11" t="s">
        <v>29</v>
      </c>
      <c r="B11" s="3">
        <v>7.9227031209659057E-2</v>
      </c>
      <c r="C11" s="3">
        <v>7.4597959162410771E-2</v>
      </c>
      <c r="D11" s="3">
        <v>9.0135821945642985E-2</v>
      </c>
      <c r="E11" s="3">
        <f t="shared" ref="E11:E14" si="0">AVERAGE(B11:D11)</f>
        <v>8.1320270772570938E-2</v>
      </c>
    </row>
    <row r="12" spans="1:5" x14ac:dyDescent="0.4">
      <c r="A12" t="s">
        <v>30</v>
      </c>
      <c r="B12" s="3">
        <v>0.75015269794501138</v>
      </c>
      <c r="C12" s="3">
        <v>0.77284602789857915</v>
      </c>
      <c r="D12" s="3">
        <v>0.73053262423451859</v>
      </c>
      <c r="E12" s="3">
        <f t="shared" si="0"/>
        <v>0.75117711669270293</v>
      </c>
    </row>
    <row r="13" spans="1:5" x14ac:dyDescent="0.4">
      <c r="A13" t="s">
        <v>32</v>
      </c>
      <c r="B13" s="3">
        <v>1.2086008597693947</v>
      </c>
      <c r="C13" s="3">
        <v>1.2118374108691019</v>
      </c>
      <c r="D13" s="3">
        <v>1.2358373882531379</v>
      </c>
      <c r="E13" s="3">
        <f t="shared" si="0"/>
        <v>1.2187585529638782</v>
      </c>
    </row>
    <row r="14" spans="1:5" x14ac:dyDescent="0.4">
      <c r="A14" t="s">
        <v>33</v>
      </c>
      <c r="B14" s="3">
        <v>1.0933178770370439E-2</v>
      </c>
      <c r="C14" s="3">
        <v>1.0698866882308066E-2</v>
      </c>
      <c r="D14" s="3">
        <v>1.232870827002636E-2</v>
      </c>
      <c r="E14" s="3">
        <f t="shared" si="0"/>
        <v>1.1320251307568288E-2</v>
      </c>
    </row>
    <row r="16" spans="1:5" x14ac:dyDescent="0.4">
      <c r="A16" t="s">
        <v>44</v>
      </c>
      <c r="B16" s="3">
        <f>B13/(B13+B12)</f>
        <v>0.61702548286863834</v>
      </c>
      <c r="C16" s="3">
        <f>C13/(C13+C12)</f>
        <v>0.61059481184644215</v>
      </c>
      <c r="D16" s="3">
        <f>D13/(D13+D12)</f>
        <v>0.62848669396136636</v>
      </c>
      <c r="E16" s="3">
        <f>AVERAGE(B16:D16)</f>
        <v>0.61870232955881566</v>
      </c>
    </row>
    <row r="17" spans="1:5" x14ac:dyDescent="0.4">
      <c r="A17" t="s">
        <v>45</v>
      </c>
      <c r="B17" s="3">
        <f>B10/(B10+B11)</f>
        <v>0.9259779457082874</v>
      </c>
      <c r="C17" s="3">
        <f>C10/(C10+C11)</f>
        <v>0.92586131534175431</v>
      </c>
      <c r="D17" s="3">
        <f>D10/(D10+D11)</f>
        <v>0.91391769431538483</v>
      </c>
      <c r="E17" s="3">
        <f>AVERAGE(B17:D17)</f>
        <v>0.92191898512180881</v>
      </c>
    </row>
    <row r="19" spans="1:5" ht="17.649999999999999" customHeight="1" x14ac:dyDescent="0.4">
      <c r="A19" s="6" t="s">
        <v>42</v>
      </c>
      <c r="B19" s="6" t="s">
        <v>41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tabSelected="1" topLeftCell="A13" workbookViewId="0">
      <selection activeCell="R16" sqref="R16"/>
    </sheetView>
  </sheetViews>
  <sheetFormatPr defaultRowHeight="13.9" x14ac:dyDescent="0.4"/>
  <cols>
    <col min="2" max="2" width="7.9296875" bestFit="1" customWidth="1"/>
    <col min="3" max="3" width="6.73046875" style="3" bestFit="1" customWidth="1"/>
    <col min="4" max="4" width="7.265625" style="3" customWidth="1"/>
    <col min="5" max="5" width="6.73046875" style="3" bestFit="1" customWidth="1"/>
    <col min="6" max="6" width="10.06640625" style="3" bestFit="1" customWidth="1"/>
    <col min="7" max="8" width="8.6640625" style="3"/>
    <col min="9" max="10" width="9.06640625" style="3"/>
  </cols>
  <sheetData>
    <row r="1" spans="1:13" x14ac:dyDescent="0.4">
      <c r="A1" t="s">
        <v>54</v>
      </c>
      <c r="B1">
        <v>1</v>
      </c>
      <c r="C1">
        <v>2</v>
      </c>
      <c r="D1">
        <v>3</v>
      </c>
      <c r="E1">
        <v>4</v>
      </c>
      <c r="F1" s="4" t="s">
        <v>46</v>
      </c>
      <c r="H1" t="s">
        <v>39</v>
      </c>
      <c r="I1">
        <v>1</v>
      </c>
      <c r="J1">
        <v>2</v>
      </c>
      <c r="K1">
        <v>3</v>
      </c>
      <c r="L1">
        <v>4</v>
      </c>
      <c r="M1" s="4" t="s">
        <v>46</v>
      </c>
    </row>
    <row r="2" spans="1:13" x14ac:dyDescent="0.4">
      <c r="A2" t="s">
        <v>7</v>
      </c>
      <c r="C2" s="5"/>
      <c r="D2" s="4">
        <v>4.47</v>
      </c>
      <c r="E2" s="4">
        <v>4.6399999999999997</v>
      </c>
      <c r="F2" s="4">
        <v>4.5549999999999997</v>
      </c>
      <c r="H2" t="s">
        <v>23</v>
      </c>
      <c r="I2"/>
      <c r="J2"/>
      <c r="K2" s="3">
        <v>0.74399853392771842</v>
      </c>
      <c r="L2" s="3">
        <v>0.7575276201106742</v>
      </c>
      <c r="M2" s="3">
        <v>0.75082836982141199</v>
      </c>
    </row>
    <row r="3" spans="1:13" x14ac:dyDescent="0.4">
      <c r="A3" t="s">
        <v>6</v>
      </c>
      <c r="B3">
        <v>3.46</v>
      </c>
      <c r="C3" s="8">
        <v>3.32</v>
      </c>
      <c r="D3" s="4">
        <v>3.88</v>
      </c>
      <c r="E3" s="4">
        <v>3.71</v>
      </c>
      <c r="F3" s="4">
        <v>3.7949999999999999</v>
      </c>
      <c r="H3" t="s">
        <v>26</v>
      </c>
      <c r="I3" s="4">
        <v>0.30138075259914415</v>
      </c>
      <c r="J3" s="3">
        <v>0.32</v>
      </c>
      <c r="K3" s="3">
        <v>0.35687980981058731</v>
      </c>
      <c r="L3" s="3">
        <v>0.33471879381839142</v>
      </c>
      <c r="M3" s="3">
        <v>0.34569235040516938</v>
      </c>
    </row>
    <row r="4" spans="1:13" x14ac:dyDescent="0.4">
      <c r="A4" t="s">
        <v>3</v>
      </c>
      <c r="B4">
        <v>0.44</v>
      </c>
      <c r="C4" s="5">
        <v>0.25</v>
      </c>
      <c r="D4" s="4">
        <v>0.08</v>
      </c>
      <c r="E4" s="4">
        <v>0</v>
      </c>
      <c r="F4" s="4">
        <v>0.04</v>
      </c>
      <c r="H4" t="s">
        <v>29</v>
      </c>
      <c r="I4" s="4">
        <v>2.9914934613460634E-2</v>
      </c>
      <c r="J4" s="3">
        <v>0.02</v>
      </c>
      <c r="K4" s="3">
        <v>5.7434944714338833E-3</v>
      </c>
      <c r="L4" s="3"/>
      <c r="M4" s="10">
        <v>3.0000000000000001E-3</v>
      </c>
    </row>
    <row r="5" spans="1:13" x14ac:dyDescent="0.4">
      <c r="A5" t="s">
        <v>5</v>
      </c>
      <c r="B5">
        <v>0.22</v>
      </c>
      <c r="C5" s="5">
        <v>0.25</v>
      </c>
      <c r="D5" s="4">
        <v>0</v>
      </c>
      <c r="E5" s="4">
        <v>7.0000000000000007E-2</v>
      </c>
      <c r="F5" s="4">
        <v>3.5000000000000003E-2</v>
      </c>
      <c r="H5" t="s">
        <v>28</v>
      </c>
      <c r="I5" s="4">
        <v>1.5148701076439864E-2</v>
      </c>
      <c r="J5" s="3">
        <v>0.02</v>
      </c>
      <c r="K5" s="3"/>
      <c r="L5" s="3"/>
      <c r="M5" s="10">
        <v>3.0000000000000001E-3</v>
      </c>
    </row>
    <row r="6" spans="1:13" x14ac:dyDescent="0.4">
      <c r="A6" t="s">
        <v>4</v>
      </c>
      <c r="B6">
        <v>0.03</v>
      </c>
      <c r="C6" s="5">
        <v>0.01</v>
      </c>
      <c r="D6" s="4">
        <v>0.03</v>
      </c>
      <c r="E6" s="4">
        <v>0.01</v>
      </c>
      <c r="F6" s="4">
        <v>0.02</v>
      </c>
      <c r="H6" t="s">
        <v>24</v>
      </c>
      <c r="I6" s="4"/>
      <c r="K6" s="3"/>
      <c r="L6" s="3"/>
      <c r="M6" s="3">
        <v>2.003953483347541E-3</v>
      </c>
    </row>
    <row r="7" spans="1:13" x14ac:dyDescent="0.4">
      <c r="A7" t="s">
        <v>13</v>
      </c>
      <c r="B7">
        <v>15.21</v>
      </c>
      <c r="C7" s="4">
        <v>15.03</v>
      </c>
      <c r="D7" s="4">
        <v>15.56</v>
      </c>
      <c r="E7" s="4">
        <v>14.93</v>
      </c>
      <c r="F7" s="4">
        <v>15.245000000000001</v>
      </c>
      <c r="H7" t="s">
        <v>34</v>
      </c>
      <c r="I7" s="4">
        <v>0.27513810166344971</v>
      </c>
      <c r="J7" s="3">
        <v>0.3</v>
      </c>
      <c r="K7" s="3">
        <v>0.29722268563147869</v>
      </c>
      <c r="L7" s="3">
        <v>0.27973583486209563</v>
      </c>
      <c r="M7" s="3">
        <v>0.28839486685367682</v>
      </c>
    </row>
    <row r="8" spans="1:13" x14ac:dyDescent="0.4">
      <c r="A8" t="s">
        <v>16</v>
      </c>
      <c r="B8">
        <v>0.03</v>
      </c>
      <c r="C8" s="4">
        <v>0.11</v>
      </c>
      <c r="D8" s="4">
        <v>0.08</v>
      </c>
      <c r="E8" s="4">
        <v>0.08</v>
      </c>
      <c r="F8" s="4">
        <v>0.08</v>
      </c>
      <c r="H8" t="s">
        <v>31</v>
      </c>
      <c r="I8" s="4"/>
      <c r="K8" s="3"/>
      <c r="L8" s="3">
        <v>5.7687069597706251E-3</v>
      </c>
      <c r="M8" s="3">
        <v>5.8243877407888533E-3</v>
      </c>
    </row>
    <row r="9" spans="1:13" x14ac:dyDescent="0.4">
      <c r="A9" t="s">
        <v>14</v>
      </c>
      <c r="C9" s="4"/>
      <c r="D9" s="4" t="s">
        <v>2</v>
      </c>
      <c r="E9" s="4">
        <v>0.24</v>
      </c>
      <c r="F9" s="4">
        <v>0.24</v>
      </c>
      <c r="H9" t="s">
        <v>35</v>
      </c>
      <c r="I9" s="4"/>
      <c r="K9" s="3">
        <v>1.0448700845512358E-2</v>
      </c>
      <c r="L9" s="3"/>
      <c r="M9" s="3">
        <v>6.1146373201645121E-3</v>
      </c>
    </row>
    <row r="10" spans="1:13" x14ac:dyDescent="0.4">
      <c r="A10" t="s">
        <v>15</v>
      </c>
      <c r="B10">
        <v>0.12</v>
      </c>
      <c r="C10" s="4">
        <v>0.02</v>
      </c>
      <c r="D10" s="4">
        <v>0.33</v>
      </c>
      <c r="E10" s="4">
        <v>0.06</v>
      </c>
      <c r="F10" s="4">
        <v>0.19500000000000001</v>
      </c>
      <c r="H10" t="s">
        <v>36</v>
      </c>
      <c r="I10" s="4">
        <v>5.6550260277067749E-3</v>
      </c>
      <c r="K10" s="3">
        <v>1.0057309715083656E-2</v>
      </c>
      <c r="L10" s="3">
        <v>8.631888314499939E-3</v>
      </c>
      <c r="M10" s="3">
        <v>9.3377197802061197E-3</v>
      </c>
    </row>
    <row r="11" spans="1:13" x14ac:dyDescent="0.4">
      <c r="A11" t="s">
        <v>18</v>
      </c>
      <c r="B11">
        <v>0.19</v>
      </c>
      <c r="C11" s="4">
        <v>0.09</v>
      </c>
      <c r="D11" s="4">
        <v>0.32</v>
      </c>
      <c r="E11" s="4">
        <v>0.28000000000000003</v>
      </c>
      <c r="F11" s="4">
        <v>0.30000000000000004</v>
      </c>
      <c r="H11" t="s">
        <v>37</v>
      </c>
      <c r="I11" s="4">
        <v>1.5106379196349157E-2</v>
      </c>
      <c r="K11" s="3"/>
      <c r="L11" s="3"/>
      <c r="M11" s="3"/>
    </row>
    <row r="12" spans="1:13" x14ac:dyDescent="0.4">
      <c r="A12" t="s">
        <v>19</v>
      </c>
      <c r="B12">
        <v>0.51</v>
      </c>
      <c r="C12" s="4"/>
      <c r="D12" s="4">
        <v>0.08</v>
      </c>
      <c r="E12" s="4" t="s">
        <v>2</v>
      </c>
      <c r="F12" s="4">
        <v>0.04</v>
      </c>
      <c r="H12" t="s">
        <v>32</v>
      </c>
      <c r="I12" s="4">
        <v>1.6238041834399601</v>
      </c>
      <c r="J12" s="3">
        <v>1.6614502006810579</v>
      </c>
      <c r="K12" s="3">
        <v>1.6037971294502269</v>
      </c>
      <c r="L12" s="3">
        <v>1.5974052289572929</v>
      </c>
      <c r="M12" s="3">
        <v>1.6005703312152835</v>
      </c>
    </row>
    <row r="13" spans="1:13" x14ac:dyDescent="0.4">
      <c r="A13" t="s">
        <v>17</v>
      </c>
      <c r="C13" s="4"/>
      <c r="D13" s="4">
        <v>0.04</v>
      </c>
      <c r="E13" s="4" t="s">
        <v>2</v>
      </c>
      <c r="F13" s="4">
        <v>0.02</v>
      </c>
      <c r="H13" t="s">
        <v>30</v>
      </c>
      <c r="I13" s="4">
        <v>0.31193234934930125</v>
      </c>
      <c r="J13" s="3">
        <v>0.2754674729063753</v>
      </c>
      <c r="K13" s="3">
        <v>0.31857124018661653</v>
      </c>
      <c r="L13" s="3">
        <v>0.3348844387057659</v>
      </c>
      <c r="M13" s="3">
        <v>0.32680656866928975</v>
      </c>
    </row>
    <row r="14" spans="1:13" x14ac:dyDescent="0.4">
      <c r="A14" t="s">
        <v>10</v>
      </c>
      <c r="B14">
        <v>73.45</v>
      </c>
      <c r="C14" s="4">
        <v>68.64</v>
      </c>
      <c r="D14" s="4">
        <v>68.7</v>
      </c>
      <c r="E14" s="4">
        <v>69.760000000000005</v>
      </c>
      <c r="F14" s="4">
        <v>69.23</v>
      </c>
      <c r="H14" t="s">
        <v>25</v>
      </c>
      <c r="I14" s="4">
        <v>6.4263467210738529E-2</v>
      </c>
      <c r="J14" s="3">
        <v>6.3082326412566503E-2</v>
      </c>
      <c r="K14" s="3">
        <v>6.0840159280286896E-2</v>
      </c>
      <c r="L14" s="3">
        <v>6.7710332336940918E-2</v>
      </c>
      <c r="M14" s="3">
        <v>6.4308401991116551E-2</v>
      </c>
    </row>
    <row r="15" spans="1:13" x14ac:dyDescent="0.4">
      <c r="A15" t="s">
        <v>11</v>
      </c>
      <c r="B15">
        <v>2.74</v>
      </c>
      <c r="C15" s="4">
        <v>2.21</v>
      </c>
      <c r="D15" s="4">
        <v>2.65</v>
      </c>
      <c r="E15" s="4">
        <v>2.84</v>
      </c>
      <c r="F15" s="4">
        <v>2.7450000000000001</v>
      </c>
      <c r="H15" t="s">
        <v>27</v>
      </c>
      <c r="I15" s="4"/>
      <c r="K15" s="3">
        <v>1.6791471082869571E-2</v>
      </c>
      <c r="L15" s="3"/>
      <c r="M15" s="3">
        <v>8.3146981243099986E-3</v>
      </c>
    </row>
    <row r="16" spans="1:13" x14ac:dyDescent="0.4">
      <c r="A16" t="s">
        <v>1</v>
      </c>
      <c r="B16">
        <v>0.57999999999999996</v>
      </c>
      <c r="C16" s="4">
        <v>0.52</v>
      </c>
      <c r="D16" s="4">
        <v>0.52</v>
      </c>
      <c r="E16" s="4">
        <v>0.59</v>
      </c>
      <c r="F16" s="4">
        <v>0.55499999999999994</v>
      </c>
      <c r="H16" t="s">
        <v>0</v>
      </c>
      <c r="I16" s="4">
        <v>7.7125782678376054E-2</v>
      </c>
      <c r="J16" s="3">
        <v>9.2888182930181779E-2</v>
      </c>
      <c r="K16" s="3">
        <v>0.32305474918236782</v>
      </c>
      <c r="L16" s="3">
        <v>0.25829549871124025</v>
      </c>
      <c r="M16" s="3">
        <v>0.29036258894810035</v>
      </c>
    </row>
    <row r="17" spans="1:13" x14ac:dyDescent="0.4">
      <c r="A17" t="s">
        <v>8</v>
      </c>
      <c r="B17">
        <v>0.06</v>
      </c>
      <c r="C17" s="5">
        <v>0.05</v>
      </c>
      <c r="D17" s="4">
        <v>0.26</v>
      </c>
      <c r="E17" s="4" t="s">
        <v>2</v>
      </c>
      <c r="F17" s="4">
        <v>0.13</v>
      </c>
      <c r="H17" t="s">
        <v>38</v>
      </c>
      <c r="I17" s="4">
        <v>0.09</v>
      </c>
      <c r="J17" s="3">
        <v>0.03</v>
      </c>
      <c r="K17" s="3">
        <v>0.36066045642217737</v>
      </c>
      <c r="L17" s="3">
        <v>0.3</v>
      </c>
      <c r="M17" s="3">
        <v>0.34017074793525143</v>
      </c>
    </row>
    <row r="18" spans="1:13" x14ac:dyDescent="0.4">
      <c r="A18" t="s">
        <v>0</v>
      </c>
      <c r="B18">
        <v>0.3</v>
      </c>
      <c r="C18" s="4">
        <v>0.33</v>
      </c>
      <c r="D18" s="4">
        <v>1.19</v>
      </c>
      <c r="E18" s="3">
        <v>0.97</v>
      </c>
      <c r="F18" s="4">
        <v>1.08</v>
      </c>
      <c r="H18" s="3" t="s">
        <v>20</v>
      </c>
      <c r="I18" s="3">
        <v>1</v>
      </c>
      <c r="J18" s="3">
        <v>2.34</v>
      </c>
      <c r="K18" s="3">
        <v>0.32</v>
      </c>
      <c r="L18" s="3">
        <v>0.44</v>
      </c>
      <c r="M18" s="3">
        <v>0.37418782272877654</v>
      </c>
    </row>
    <row r="19" spans="1:13" x14ac:dyDescent="0.4">
      <c r="A19" t="s">
        <v>21</v>
      </c>
      <c r="B19">
        <v>-0.126</v>
      </c>
      <c r="C19" s="4">
        <v>-0.1386</v>
      </c>
      <c r="D19" s="4">
        <v>-0.49979999999999997</v>
      </c>
      <c r="E19" s="4">
        <v>-0.40739999999999998</v>
      </c>
      <c r="F19" s="4">
        <v>-0.4536</v>
      </c>
    </row>
    <row r="20" spans="1:13" x14ac:dyDescent="0.4">
      <c r="A20" t="s">
        <v>55</v>
      </c>
      <c r="B20">
        <v>0.16</v>
      </c>
      <c r="C20" s="4">
        <v>0.05</v>
      </c>
      <c r="D20" s="4">
        <v>0.63</v>
      </c>
      <c r="E20" s="4">
        <v>0.54</v>
      </c>
      <c r="F20" s="4">
        <v>0.6</v>
      </c>
    </row>
    <row r="21" spans="1:13" x14ac:dyDescent="0.4">
      <c r="A21" t="s">
        <v>56</v>
      </c>
      <c r="B21">
        <v>3.68</v>
      </c>
      <c r="C21" s="4">
        <v>7.9</v>
      </c>
      <c r="D21" s="4">
        <v>1.68</v>
      </c>
      <c r="E21" s="4">
        <v>1.58</v>
      </c>
      <c r="F21" s="4">
        <v>1.32</v>
      </c>
    </row>
    <row r="22" spans="1:13" x14ac:dyDescent="0.4">
      <c r="A22" t="s">
        <v>9</v>
      </c>
      <c r="B22" s="3">
        <v>101.054</v>
      </c>
      <c r="C22" s="4">
        <v>98.64139999999999</v>
      </c>
      <c r="D22" s="4">
        <v>100.00020000000001</v>
      </c>
      <c r="E22" s="4">
        <v>99.892600000000016</v>
      </c>
      <c r="F22" s="3">
        <v>99.946400000000011</v>
      </c>
    </row>
    <row r="23" spans="1:13" x14ac:dyDescent="0.4">
      <c r="C23"/>
      <c r="D23"/>
      <c r="E23"/>
      <c r="F23"/>
      <c r="G23"/>
      <c r="H23"/>
      <c r="I23"/>
      <c r="J23"/>
    </row>
    <row r="24" spans="1:13" ht="16.5" x14ac:dyDescent="0.4">
      <c r="A24" s="2" t="s">
        <v>58</v>
      </c>
      <c r="B24" s="2"/>
      <c r="C24"/>
      <c r="D24" t="s">
        <v>47</v>
      </c>
      <c r="E24"/>
      <c r="F24"/>
      <c r="G24"/>
      <c r="H24"/>
      <c r="I24"/>
      <c r="J24"/>
      <c r="M24" s="7" t="s">
        <v>48</v>
      </c>
    </row>
    <row r="25" spans="1:13" ht="15.4" x14ac:dyDescent="0.4">
      <c r="A25" s="2" t="s">
        <v>59</v>
      </c>
      <c r="B25" s="9"/>
      <c r="C25"/>
      <c r="D25" t="s">
        <v>49</v>
      </c>
      <c r="E25"/>
      <c r="F25"/>
      <c r="G25"/>
      <c r="H25"/>
      <c r="I25"/>
      <c r="J25"/>
      <c r="M25" s="7" t="s">
        <v>50</v>
      </c>
    </row>
    <row r="26" spans="1:13" ht="16.5" x14ac:dyDescent="0.4">
      <c r="A26" s="2" t="s">
        <v>60</v>
      </c>
      <c r="B26" s="9"/>
      <c r="C26"/>
      <c r="D26" t="s">
        <v>51</v>
      </c>
      <c r="E26"/>
      <c r="F26"/>
      <c r="G26"/>
      <c r="H26"/>
      <c r="I26"/>
      <c r="J26"/>
      <c r="M26" s="7" t="s">
        <v>52</v>
      </c>
    </row>
    <row r="27" spans="1:13" ht="16.5" x14ac:dyDescent="0.4">
      <c r="A27" s="2" t="s">
        <v>61</v>
      </c>
      <c r="B27" s="9"/>
      <c r="C27"/>
      <c r="D27" t="s">
        <v>53</v>
      </c>
      <c r="E27"/>
      <c r="F27"/>
      <c r="G27"/>
      <c r="H27"/>
      <c r="I27"/>
      <c r="J27"/>
      <c r="M27" s="7" t="s">
        <v>52</v>
      </c>
    </row>
    <row r="28" spans="1:13" x14ac:dyDescent="0.4">
      <c r="C28"/>
      <c r="D28"/>
      <c r="E28"/>
      <c r="F28"/>
      <c r="G28"/>
      <c r="H28"/>
      <c r="I28"/>
      <c r="J28"/>
    </row>
    <row r="29" spans="1:13" x14ac:dyDescent="0.4">
      <c r="A29" t="s">
        <v>64</v>
      </c>
      <c r="B29" s="3"/>
      <c r="C29"/>
      <c r="K29" s="3"/>
    </row>
    <row r="30" spans="1:13" x14ac:dyDescent="0.4">
      <c r="A30" t="s">
        <v>57</v>
      </c>
      <c r="B30" s="3"/>
      <c r="C30"/>
      <c r="K30" s="3"/>
    </row>
    <row r="31" spans="1:13" ht="16.149999999999999" x14ac:dyDescent="0.4">
      <c r="A31" s="3" t="s">
        <v>62</v>
      </c>
      <c r="B31" s="3"/>
      <c r="D31"/>
      <c r="E31"/>
      <c r="F31"/>
      <c r="G31"/>
      <c r="H31"/>
      <c r="I31"/>
      <c r="J31"/>
    </row>
    <row r="33" spans="1:1" x14ac:dyDescent="0.4">
      <c r="A33" t="s">
        <v>63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Columbite-(Mn)</vt:lpstr>
      <vt:lpstr>Tantalite-(Mn)</vt:lpstr>
      <vt:lpstr>Microlite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 Kai</dc:creator>
  <cp:lastModifiedBy>业精于勤</cp:lastModifiedBy>
  <dcterms:created xsi:type="dcterms:W3CDTF">2022-01-17T13:59:43Z</dcterms:created>
  <dcterms:modified xsi:type="dcterms:W3CDTF">2023-03-02T20:56:54Z</dcterms:modified>
</cp:coreProperties>
</file>